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D:\02_Formation\01_bureautique\00-cahier-autoformation\cahiers_auto_excel_2016\cahier_autoExcel2016_Fonctions_avancées_global\01-fichiers_travail\"/>
    </mc:Choice>
  </mc:AlternateContent>
  <xr:revisionPtr revIDLastSave="0" documentId="10_ncr:8100000_{6F5EC2A6-F55D-4CA4-84A5-650F460B61BA}" xr6:coauthVersionLast="32" xr6:coauthVersionMax="32" xr10:uidLastSave="{00000000-0000-0000-0000-000000000000}"/>
  <bookViews>
    <workbookView xWindow="-12" yWindow="-12" windowWidth="7656" windowHeight="8508" tabRatio="916" firstSheet="2" activeTab="2" xr2:uid="{00000000-000D-0000-FFFF-FFFF00000000}"/>
  </bookViews>
  <sheets>
    <sheet name="le classement des élèves" sheetId="35" state="hidden" r:id="rId1"/>
    <sheet name="sol_le classement des élèves" sheetId="38" state="hidden" r:id="rId2"/>
    <sheet name="test1" sheetId="8" r:id="rId3"/>
    <sheet name="sol_test1" sheetId="32" r:id="rId4"/>
    <sheet name="Test2" sheetId="9" r:id="rId5"/>
    <sheet name="sol_Test2" sheetId="31" r:id="rId6"/>
    <sheet name="Test3" sheetId="10" r:id="rId7"/>
    <sheet name="sol_test3" sheetId="30" r:id="rId8"/>
    <sheet name="test4" sheetId="11" r:id="rId9"/>
    <sheet name="sol_test4" sheetId="29" r:id="rId10"/>
    <sheet name="Test6" sheetId="15" state="hidden" r:id="rId11"/>
    <sheet name="sol_Test6" sheetId="25" state="hidden" r:id="rId12"/>
    <sheet name="revision4" sheetId="16" state="hidden" r:id="rId13"/>
    <sheet name="sol_revision4" sheetId="24" state="hidden" r:id="rId14"/>
    <sheet name="test7" sheetId="2" state="hidden" r:id="rId15"/>
    <sheet name="sol_test7" sheetId="23" state="hidden" r:id="rId16"/>
  </sheets>
  <definedNames>
    <definedName name="bbnvb" localSheetId="1" hidden="1">{"page1",#N/A,FALSE,"Feuil1";"page2",#N/A,FALSE,"Feuil2";"page3",#N/A,FALSE,"Feuil3";"page4",#N/A,FALSE,"Feuil4";"page5",#N/A,FALSE,"Feuil5"}</definedName>
    <definedName name="bbnvb" localSheetId="13" hidden="1">{"page1",#N/A,FALSE,"Feuil1";"page2",#N/A,FALSE,"Feuil2";"page3",#N/A,FALSE,"Feuil3";"page4",#N/A,FALSE,"Feuil4";"page5",#N/A,FALSE,"Feuil5"}</definedName>
    <definedName name="bbnvb" localSheetId="3" hidden="1">{"page1",#N/A,FALSE,"Feuil1";"page2",#N/A,FALSE,"Feuil2";"page3",#N/A,FALSE,"Feuil3";"page4",#N/A,FALSE,"Feuil4";"page5",#N/A,FALSE,"Feuil5"}</definedName>
    <definedName name="bbnvb" localSheetId="5" hidden="1">{"page1",#N/A,FALSE,"Feuil1";"page2",#N/A,FALSE,"Feuil2";"page3",#N/A,FALSE,"Feuil3";"page4",#N/A,FALSE,"Feuil4";"page5",#N/A,FALSE,"Feuil5"}</definedName>
    <definedName name="bbnvb" localSheetId="7" hidden="1">{"page1",#N/A,FALSE,"Feuil1";"page2",#N/A,FALSE,"Feuil2";"page3",#N/A,FALSE,"Feuil3";"page4",#N/A,FALSE,"Feuil4";"page5",#N/A,FALSE,"Feuil5"}</definedName>
    <definedName name="bbnvb" localSheetId="9" hidden="1">{"page1",#N/A,FALSE,"Feuil1";"page2",#N/A,FALSE,"Feuil2";"page3",#N/A,FALSE,"Feuil3";"page4",#N/A,FALSE,"Feuil4";"page5",#N/A,FALSE,"Feuil5"}</definedName>
    <definedName name="bbnvb" localSheetId="11" hidden="1">{"page1",#N/A,FALSE,"Feuil1";"page2",#N/A,FALSE,"Feuil2";"page3",#N/A,FALSE,"Feuil3";"page4",#N/A,FALSE,"Feuil4";"page5",#N/A,FALSE,"Feuil5"}</definedName>
    <definedName name="bbnvb" localSheetId="15" hidden="1">{"page1",#N/A,FALSE,"Feuil1";"page2",#N/A,FALSE,"Feuil2";"page3",#N/A,FALSE,"Feuil3";"page4",#N/A,FALSE,"Feuil4";"page5",#N/A,FALSE,"Feuil5"}</definedName>
    <definedName name="bbnvb" hidden="1">{"page1",#N/A,FALSE,"Feuil1";"page2",#N/A,FALSE,"Feuil2";"page3",#N/A,FALSE,"Feuil3";"page4",#N/A,FALSE,"Feuil4";"page5",#N/A,FALSE,"Feuil5"}</definedName>
    <definedName name="f" localSheetId="1" hidden="1">{"page1",#N/A,FALSE,"Feuil1";"page2",#N/A,FALSE,"Feuil2";"page3",#N/A,FALSE,"Feuil3";"page4",#N/A,FALSE,"Feuil4";"page5",#N/A,FALSE,"Feuil5"}</definedName>
    <definedName name="f" localSheetId="13" hidden="1">{"page1",#N/A,FALSE,"Feuil1";"page2",#N/A,FALSE,"Feuil2";"page3",#N/A,FALSE,"Feuil3";"page4",#N/A,FALSE,"Feuil4";"page5",#N/A,FALSE,"Feuil5"}</definedName>
    <definedName name="f" localSheetId="3" hidden="1">{"page1",#N/A,FALSE,"Feuil1";"page2",#N/A,FALSE,"Feuil2";"page3",#N/A,FALSE,"Feuil3";"page4",#N/A,FALSE,"Feuil4";"page5",#N/A,FALSE,"Feuil5"}</definedName>
    <definedName name="f" localSheetId="5" hidden="1">{"page1",#N/A,FALSE,"Feuil1";"page2",#N/A,FALSE,"Feuil2";"page3",#N/A,FALSE,"Feuil3";"page4",#N/A,FALSE,"Feuil4";"page5",#N/A,FALSE,"Feuil5"}</definedName>
    <definedName name="f" localSheetId="7" hidden="1">{"page1",#N/A,FALSE,"Feuil1";"page2",#N/A,FALSE,"Feuil2";"page3",#N/A,FALSE,"Feuil3";"page4",#N/A,FALSE,"Feuil4";"page5",#N/A,FALSE,"Feuil5"}</definedName>
    <definedName name="f" localSheetId="9" hidden="1">{"page1",#N/A,FALSE,"Feuil1";"page2",#N/A,FALSE,"Feuil2";"page3",#N/A,FALSE,"Feuil3";"page4",#N/A,FALSE,"Feuil4";"page5",#N/A,FALSE,"Feuil5"}</definedName>
    <definedName name="f" localSheetId="11" hidden="1">{"page1",#N/A,FALSE,"Feuil1";"page2",#N/A,FALSE,"Feuil2";"page3",#N/A,FALSE,"Feuil3";"page4",#N/A,FALSE,"Feuil4";"page5",#N/A,FALSE,"Feuil5"}</definedName>
    <definedName name="f" localSheetId="15" hidden="1">{"page1",#N/A,FALSE,"Feuil1";"page2",#N/A,FALSE,"Feuil2";"page3",#N/A,FALSE,"Feuil3";"page4",#N/A,FALSE,"Feuil4";"page5",#N/A,FALSE,"Feuil5"}</definedName>
    <definedName name="f" hidden="1">{"page1",#N/A,FALSE,"Feuil1";"page2",#N/A,FALSE,"Feuil2";"page3",#N/A,FALSE,"Feuil3";"page4",#N/A,FALSE,"Feuil4";"page5",#N/A,FALSE,"Feuil5"}</definedName>
    <definedName name="toto" localSheetId="0" hidden="1">{"page1",#N/A,FALSE,"Feuil1";"page2",#N/A,FALSE,"Feuil2";"page3",#N/A,FALSE,"Feuil3";"page4",#N/A,FALSE,"Feuil4";"page5",#N/A,FALSE,"Feuil5"}</definedName>
    <definedName name="toto" localSheetId="1" hidden="1">{"page1",#N/A,FALSE,"Feuil1";"page2",#N/A,FALSE,"Feuil2";"page3",#N/A,FALSE,"Feuil3";"page4",#N/A,FALSE,"Feuil4";"page5",#N/A,FALSE,"Feuil5"}</definedName>
    <definedName name="toto" localSheetId="13" hidden="1">{"page1",#N/A,FALSE,"Feuil1";"page2",#N/A,FALSE,"Feuil2";"page3",#N/A,FALSE,"Feuil3";"page4",#N/A,FALSE,"Feuil4";"page5",#N/A,FALSE,"Feuil5"}</definedName>
    <definedName name="toto" localSheetId="3" hidden="1">{"page1",#N/A,FALSE,"Feuil1";"page2",#N/A,FALSE,"Feuil2";"page3",#N/A,FALSE,"Feuil3";"page4",#N/A,FALSE,"Feuil4";"page5",#N/A,FALSE,"Feuil5"}</definedName>
    <definedName name="toto" localSheetId="5" hidden="1">{"page1",#N/A,FALSE,"Feuil1";"page2",#N/A,FALSE,"Feuil2";"page3",#N/A,FALSE,"Feuil3";"page4",#N/A,FALSE,"Feuil4";"page5",#N/A,FALSE,"Feuil5"}</definedName>
    <definedName name="toto" localSheetId="7" hidden="1">{"page1",#N/A,FALSE,"Feuil1";"page2",#N/A,FALSE,"Feuil2";"page3",#N/A,FALSE,"Feuil3";"page4",#N/A,FALSE,"Feuil4";"page5",#N/A,FALSE,"Feuil5"}</definedName>
    <definedName name="toto" localSheetId="9" hidden="1">{"page1",#N/A,FALSE,"Feuil1";"page2",#N/A,FALSE,"Feuil2";"page3",#N/A,FALSE,"Feuil3";"page4",#N/A,FALSE,"Feuil4";"page5",#N/A,FALSE,"Feuil5"}</definedName>
    <definedName name="toto" localSheetId="11" hidden="1">{"page1",#N/A,FALSE,"Feuil1";"page2",#N/A,FALSE,"Feuil2";"page3",#N/A,FALSE,"Feuil3";"page4",#N/A,FALSE,"Feuil4";"page5",#N/A,FALSE,"Feuil5"}</definedName>
    <definedName name="toto" localSheetId="15" hidden="1">{"page1",#N/A,FALSE,"Feuil1";"page2",#N/A,FALSE,"Feuil2";"page3",#N/A,FALSE,"Feuil3";"page4",#N/A,FALSE,"Feuil4";"page5",#N/A,FALSE,"Feuil5"}</definedName>
    <definedName name="toto" hidden="1">{"page1",#N/A,FALSE,"Feuil1";"page2",#N/A,FALSE,"Feuil2";"page3",#N/A,FALSE,"Feuil3";"page4",#N/A,FALSE,"Feuil4";"page5",#N/A,FALSE,"Feuil5"}</definedName>
    <definedName name="wrn.exercices." localSheetId="0" hidden="1">{"page1",#N/A,FALSE,"Feuil1";"page2",#N/A,FALSE,"Feuil2";"page3",#N/A,FALSE,"Feuil3";"page4",#N/A,FALSE,"Feuil4";"page5",#N/A,FALSE,"Feuil5"}</definedName>
    <definedName name="wrn.exercices." localSheetId="12" hidden="1">{"page1",#N/A,FALSE,"Feuil1";"page2",#N/A,FALSE,"Feuil2";"page3",#N/A,FALSE,"Feuil3";"page4",#N/A,FALSE,"Feuil4";"page5",#N/A,FALSE,"Feuil5"}</definedName>
    <definedName name="wrn.exercices." localSheetId="1" hidden="1">{"page1",#N/A,FALSE,"Feuil1";"page2",#N/A,FALSE,"Feuil2";"page3",#N/A,FALSE,"Feuil3";"page4",#N/A,FALSE,"Feuil4";"page5",#N/A,FALSE,"Feuil5"}</definedName>
    <definedName name="wrn.exercices." localSheetId="13" hidden="1">{"page1",#N/A,FALSE,"Feuil1";"page2",#N/A,FALSE,"Feuil2";"page3",#N/A,FALSE,"Feuil3";"page4",#N/A,FALSE,"Feuil4";"page5",#N/A,FALSE,"Feuil5"}</definedName>
    <definedName name="wrn.exercices." localSheetId="3" hidden="1">{"page1",#N/A,FALSE,"Feuil1";"page2",#N/A,FALSE,"Feuil2";"page3",#N/A,FALSE,"Feuil3";"page4",#N/A,FALSE,"Feuil4";"page5",#N/A,FALSE,"Feuil5"}</definedName>
    <definedName name="wrn.exercices." localSheetId="5" hidden="1">{"page1",#N/A,FALSE,"Feuil1";"page2",#N/A,FALSE,"Feuil2";"page3",#N/A,FALSE,"Feuil3";"page4",#N/A,FALSE,"Feuil4";"page5",#N/A,FALSE,"Feuil5"}</definedName>
    <definedName name="wrn.exercices." localSheetId="7" hidden="1">{"page1",#N/A,FALSE,"Feuil1";"page2",#N/A,FALSE,"Feuil2";"page3",#N/A,FALSE,"Feuil3";"page4",#N/A,FALSE,"Feuil4";"page5",#N/A,FALSE,"Feuil5"}</definedName>
    <definedName name="wrn.exercices." localSheetId="9" hidden="1">{"page1",#N/A,FALSE,"Feuil1";"page2",#N/A,FALSE,"Feuil2";"page3",#N/A,FALSE,"Feuil3";"page4",#N/A,FALSE,"Feuil4";"page5",#N/A,FALSE,"Feuil5"}</definedName>
    <definedName name="wrn.exercices." localSheetId="11" hidden="1">{"page1",#N/A,FALSE,"Feuil1";"page2",#N/A,FALSE,"Feuil2";"page3",#N/A,FALSE,"Feuil3";"page4",#N/A,FALSE,"Feuil4";"page5",#N/A,FALSE,"Feuil5"}</definedName>
    <definedName name="wrn.exercices." localSheetId="15" hidden="1">{"page1",#N/A,FALSE,"Feuil1";"page2",#N/A,FALSE,"Feuil2";"page3",#N/A,FALSE,"Feuil3";"page4",#N/A,FALSE,"Feuil4";"page5",#N/A,FALSE,"Feuil5"}</definedName>
    <definedName name="wrn.exercices." localSheetId="2" hidden="1">{"page1",#N/A,FALSE,"Feuil1";"page2",#N/A,FALSE,"Feuil2";"page3",#N/A,FALSE,"Feuil3";"page4",#N/A,FALSE,"Feuil4";"page5",#N/A,FALSE,"Feuil5"}</definedName>
    <definedName name="wrn.exercices." localSheetId="6" hidden="1">{"page1",#N/A,FALSE,"Feuil1";"page2",#N/A,FALSE,"Feuil2";"page3",#N/A,FALSE,"Feuil3";"page4",#N/A,FALSE,"Feuil4";"page5",#N/A,FALSE,"Feuil5"}</definedName>
    <definedName name="wrn.exercices." localSheetId="8" hidden="1">{"page1",#N/A,FALSE,"Feuil1";"page2",#N/A,FALSE,"Feuil2";"page3",#N/A,FALSE,"Feuil3";"page4",#N/A,FALSE,"Feuil4";"page5",#N/A,FALSE,"Feuil5"}</definedName>
    <definedName name="wrn.exercices." localSheetId="10" hidden="1">{"page1",#N/A,FALSE,"Feuil1";"page2",#N/A,FALSE,"Feuil2";"page3",#N/A,FALSE,"Feuil3";"page4",#N/A,FALSE,"Feuil4";"page5",#N/A,FALSE,"Feuil5"}</definedName>
    <definedName name="wrn.exercices." hidden="1">{"page1",#N/A,FALSE,"Feuil1";"page2",#N/A,FALSE,"Feuil2";"page3",#N/A,FALSE,"Feuil3";"page4",#N/A,FALSE,"Feuil4";"page5",#N/A,FALSE,"Feuil5"}</definedName>
  </definedNames>
  <calcPr calcId="162913"/>
</workbook>
</file>

<file path=xl/calcChain.xml><?xml version="1.0" encoding="utf-8"?>
<calcChain xmlns="http://schemas.openxmlformats.org/spreadsheetml/2006/main">
  <c r="C29" i="23" l="1"/>
  <c r="D21" i="23" s="1"/>
  <c r="C29" i="2"/>
  <c r="D6" i="24"/>
  <c r="D7" i="24"/>
  <c r="D8" i="24"/>
  <c r="D9" i="24"/>
  <c r="D10" i="24"/>
  <c r="D11" i="24"/>
  <c r="D12" i="24"/>
  <c r="C5" i="25"/>
  <c r="C6" i="25"/>
  <c r="C7" i="25"/>
  <c r="C8" i="25"/>
  <c r="C9" i="25"/>
  <c r="C10" i="25"/>
  <c r="C11" i="25"/>
  <c r="C6" i="29"/>
  <c r="C7" i="29"/>
  <c r="C8" i="29"/>
  <c r="C9" i="29"/>
  <c r="C10" i="29"/>
  <c r="C11" i="29"/>
  <c r="C12" i="29"/>
  <c r="C13" i="29"/>
  <c r="B5" i="30"/>
  <c r="C5" i="30" s="1"/>
  <c r="B5" i="10"/>
  <c r="C5" i="10" s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F5" i="32"/>
  <c r="G5" i="32" s="1"/>
  <c r="F6" i="32"/>
  <c r="G6" i="32" s="1"/>
  <c r="F7" i="32"/>
  <c r="G7" i="32" s="1"/>
  <c r="F8" i="32"/>
  <c r="G8" i="32" s="1"/>
  <c r="F9" i="32"/>
  <c r="G9" i="32" s="1"/>
  <c r="F10" i="32"/>
  <c r="G10" i="32" s="1"/>
  <c r="F5" i="8"/>
  <c r="F6" i="8"/>
  <c r="F7" i="8"/>
  <c r="F8" i="8"/>
  <c r="F9" i="8"/>
  <c r="F10" i="8"/>
  <c r="F5" i="38"/>
  <c r="F6" i="38"/>
  <c r="F7" i="38"/>
  <c r="G7" i="38" s="1"/>
  <c r="F8" i="38"/>
  <c r="F9" i="38"/>
  <c r="F10" i="38"/>
  <c r="F11" i="38"/>
  <c r="F12" i="38"/>
  <c r="F13" i="38"/>
  <c r="F14" i="38"/>
  <c r="B16" i="38"/>
  <c r="C16" i="38"/>
  <c r="D16" i="38"/>
  <c r="E16" i="38"/>
  <c r="B17" i="38"/>
  <c r="C17" i="38"/>
  <c r="D17" i="38"/>
  <c r="E17" i="38"/>
  <c r="B18" i="38"/>
  <c r="C18" i="38"/>
  <c r="D18" i="38"/>
  <c r="E18" i="38"/>
  <c r="B20" i="38"/>
  <c r="G6" i="38" l="1"/>
  <c r="G12" i="38"/>
  <c r="G11" i="38"/>
  <c r="G8" i="38"/>
  <c r="G13" i="38"/>
  <c r="G5" i="38"/>
  <c r="G14" i="38"/>
  <c r="G10" i="38"/>
  <c r="G9" i="38"/>
  <c r="D26" i="23"/>
  <c r="D24" i="23"/>
  <c r="D22" i="23"/>
  <c r="D25" i="23"/>
  <c r="D23" i="23"/>
  <c r="B6" i="30"/>
  <c r="C6" i="30" s="1"/>
  <c r="B6" i="10"/>
  <c r="B7" i="30" l="1"/>
  <c r="B8" i="30" s="1"/>
  <c r="C6" i="10"/>
  <c r="B7" i="10"/>
  <c r="C7" i="30" l="1"/>
  <c r="B8" i="10"/>
  <c r="C7" i="10"/>
  <c r="B9" i="30"/>
  <c r="C8" i="30"/>
  <c r="B9" i="10" l="1"/>
  <c r="C8" i="10"/>
  <c r="B10" i="30"/>
  <c r="C9" i="30"/>
  <c r="B10" i="10" l="1"/>
  <c r="C9" i="10"/>
  <c r="B11" i="30"/>
  <c r="C10" i="30"/>
  <c r="C10" i="10" l="1"/>
  <c r="B11" i="10"/>
  <c r="B12" i="30"/>
  <c r="C11" i="30"/>
  <c r="B12" i="10" l="1"/>
  <c r="C11" i="10"/>
  <c r="B13" i="30"/>
  <c r="C12" i="30"/>
  <c r="B13" i="10" l="1"/>
  <c r="C12" i="10"/>
  <c r="B14" i="30"/>
  <c r="C13" i="30"/>
  <c r="B14" i="10" l="1"/>
  <c r="C13" i="10"/>
  <c r="B15" i="30"/>
  <c r="C14" i="30"/>
  <c r="B15" i="10" l="1"/>
  <c r="C14" i="10"/>
  <c r="B16" i="30"/>
  <c r="C16" i="30" s="1"/>
  <c r="C15" i="30"/>
  <c r="C15" i="10" l="1"/>
  <c r="B16" i="10"/>
  <c r="C16" i="10" l="1"/>
  <c r="B17" i="10"/>
  <c r="B18" i="10" l="1"/>
  <c r="C17" i="10"/>
  <c r="C18" i="10" l="1"/>
  <c r="B19" i="10"/>
  <c r="C19" i="10" l="1"/>
  <c r="B20" i="10"/>
  <c r="C20" i="10" s="1"/>
</calcChain>
</file>

<file path=xl/sharedStrings.xml><?xml version="1.0" encoding="utf-8"?>
<sst xmlns="http://schemas.openxmlformats.org/spreadsheetml/2006/main" count="324" uniqueCount="123">
  <si>
    <t>Elèves</t>
  </si>
  <si>
    <t>Maths</t>
  </si>
  <si>
    <t>Français</t>
  </si>
  <si>
    <t>Anglais</t>
  </si>
  <si>
    <t>Moyenne</t>
  </si>
  <si>
    <t>Passage</t>
  </si>
  <si>
    <t>Jean PEUPLU</t>
  </si>
  <si>
    <t>Jean BAMBOIS</t>
  </si>
  <si>
    <t>Alex TERRIEUR</t>
  </si>
  <si>
    <t>Alain TERRIEUR</t>
  </si>
  <si>
    <t>Claire VOYANTE</t>
  </si>
  <si>
    <t>Aude VAISSELLE</t>
  </si>
  <si>
    <t>Date</t>
  </si>
  <si>
    <t>Client</t>
  </si>
  <si>
    <t>Produit</t>
  </si>
  <si>
    <t>Qte</t>
  </si>
  <si>
    <t>Remise</t>
  </si>
  <si>
    <t>CLIENT 001</t>
  </si>
  <si>
    <t>Friandises</t>
  </si>
  <si>
    <t>CLIENT 002</t>
  </si>
  <si>
    <t>Caramels</t>
  </si>
  <si>
    <t>CLIENT 003</t>
  </si>
  <si>
    <t>Chocolats</t>
  </si>
  <si>
    <t>CLIENT 004</t>
  </si>
  <si>
    <t>Gateaux secs</t>
  </si>
  <si>
    <t>CLIENT 005</t>
  </si>
  <si>
    <t>Madeleines</t>
  </si>
  <si>
    <t>CLIENT 006</t>
  </si>
  <si>
    <t>CLIENT 007</t>
  </si>
  <si>
    <t>CLIENT 008</t>
  </si>
  <si>
    <t>CLIENT 009</t>
  </si>
  <si>
    <t>CLIENT 010</t>
  </si>
  <si>
    <t>CLIENT 011</t>
  </si>
  <si>
    <t>CLIENT 012</t>
  </si>
  <si>
    <t>CLIENT 013</t>
  </si>
  <si>
    <t>CLIENT 014</t>
  </si>
  <si>
    <t>CLIENT 015</t>
  </si>
  <si>
    <t>CLIENT 016</t>
  </si>
  <si>
    <t>CLIENT 017</t>
  </si>
  <si>
    <t>CLIENT 018</t>
  </si>
  <si>
    <t>CLIENT 019</t>
  </si>
  <si>
    <t>CLIENT 020</t>
  </si>
  <si>
    <t>CLIENT 021</t>
  </si>
  <si>
    <t>CLIENT 022</t>
  </si>
  <si>
    <t>CLIENT 023</t>
  </si>
  <si>
    <t>CLIENT 024</t>
  </si>
  <si>
    <t>CLIENT 025</t>
  </si>
  <si>
    <t>CLIENT 026</t>
  </si>
  <si>
    <t>CLIENT 027</t>
  </si>
  <si>
    <t>CLIENT 028</t>
  </si>
  <si>
    <t>CLIENT 029</t>
  </si>
  <si>
    <t>CLIENT 030</t>
  </si>
  <si>
    <t>CLIENT 031</t>
  </si>
  <si>
    <t>CLIENT 032</t>
  </si>
  <si>
    <t>CLIENT 033</t>
  </si>
  <si>
    <t>CLIENT 034</t>
  </si>
  <si>
    <t>CLIENT 035</t>
  </si>
  <si>
    <t>CLIENT 036</t>
  </si>
  <si>
    <t>Lundi</t>
  </si>
  <si>
    <t>Mardi</t>
  </si>
  <si>
    <t>Mercredi</t>
  </si>
  <si>
    <t>Jeudi</t>
  </si>
  <si>
    <t>Vendredi</t>
  </si>
  <si>
    <t>Samedi</t>
  </si>
  <si>
    <t>Dimanche</t>
  </si>
  <si>
    <t>Age</t>
  </si>
  <si>
    <t>Réduction accordée</t>
  </si>
  <si>
    <t>Moyenne pers.</t>
  </si>
  <si>
    <t>Ventes du mois</t>
  </si>
  <si>
    <r>
      <t xml:space="preserve">Révision Fonctions OU et SI </t>
    </r>
    <r>
      <rPr>
        <sz val="12"/>
        <rFont val="Comic Sans MS"/>
        <family val="4"/>
      </rPr>
      <t>: Si la cellule testée est égale à  Lundi ou à Jeudi ; alors Réunion ;si la cellule testée est égale à Mardi ou  à Mercredi ou à Vendredi ; alors formation ; sinon Week-end !</t>
    </r>
  </si>
  <si>
    <r>
      <t xml:space="preserve">Fonctions OU et SI </t>
    </r>
    <r>
      <rPr>
        <sz val="12"/>
        <rFont val="Comic Sans MS"/>
        <family val="4"/>
      </rPr>
      <t>:Si la cellule testée est égale à  Samedi ou à Dimanche,  alors Week-end ! ; sinon travail</t>
    </r>
  </si>
  <si>
    <t>Prime</t>
  </si>
  <si>
    <t>IRMA</t>
  </si>
  <si>
    <t>LEON</t>
  </si>
  <si>
    <t>ARAM</t>
  </si>
  <si>
    <t>LOUIS</t>
  </si>
  <si>
    <t>ALEX</t>
  </si>
  <si>
    <t>ALAIN</t>
  </si>
  <si>
    <t>TOUS</t>
  </si>
  <si>
    <t>Commercial</t>
  </si>
  <si>
    <t>Les vendeurs sont classés selon quatre catégories qui dépendent de deux critères : les ventes moyennes des trois derniers mois de chaque vendeur et la vente moyenne du mois en cours, tous vendeurs confondus.</t>
  </si>
  <si>
    <t>Les situations :</t>
  </si>
  <si>
    <t>Enoncé :</t>
  </si>
  <si>
    <t>1.Ceux dont les ventes de ce mois sont supérieures à leur moyenne personnelle des trois derniers mois et sont aussi supérieures à la moyenne du mois de tous les vendeurs doivent recevoir une prime de 10% de leur vente du mois.</t>
  </si>
  <si>
    <t>2.Ceux dont les ventes de ce mois sont inférieures à leur moyenne personnelle des trois derniers mois ET également inférieures à la moyenne des ventes du mois tous vendeurs confondus doivent recevoir un blâme.</t>
  </si>
  <si>
    <t>3.Ceux dont les ventes de ce mois sont supérieures à leur moyenne personnelle des trois derniers mois et inférieures à la moyenne des ventes du mois tous vendeurs confondus recevoir une prime de 3% de leur vente mensuelle.</t>
  </si>
  <si>
    <t>4.Ceux dont les ventes de ce mois sont inférieures à leur moyenne personnelle des trois derniers mois et supérieures à la moyenne des ventes du mois tous vendeurs confondus doivent recevoir un avertissement.</t>
  </si>
  <si>
    <t>Fonctions ET() et SI() imbriquées : calcul de primes</t>
  </si>
  <si>
    <t>index</t>
  </si>
  <si>
    <t>Révision : les fonctions usuelles (moyenne, max, min, nb, nbval, rang)</t>
  </si>
  <si>
    <t>Noms des élèves</t>
  </si>
  <si>
    <t>Histoire</t>
  </si>
  <si>
    <t>Classement</t>
  </si>
  <si>
    <t>Jean BON</t>
  </si>
  <si>
    <t>Anne HEMONE</t>
  </si>
  <si>
    <t>Jean NEIMAR</t>
  </si>
  <si>
    <t>Paul HISSON</t>
  </si>
  <si>
    <t>Vincent TIMETRE</t>
  </si>
  <si>
    <t>Meilleure note</t>
  </si>
  <si>
    <t>Note la plus faible</t>
  </si>
  <si>
    <t>Nombre d'élèves</t>
  </si>
  <si>
    <r>
      <t>Fonction SI simple</t>
    </r>
    <r>
      <rPr>
        <sz val="12"/>
        <rFont val="Comic Sans MS"/>
        <family val="4"/>
      </rPr>
      <t xml:space="preserve"> :Vous devez créer une formule de calcul qui permettent d'afficher admis pour les élèves qui ont une moyenne supérieure ou égale à 9 et recalés dans les autres cas( cellules de G5 à G10)</t>
    </r>
  </si>
  <si>
    <r>
      <t>Fonction SI simple :</t>
    </r>
    <r>
      <rPr>
        <sz val="12"/>
        <rFont val="Comic Sans MS"/>
        <family val="4"/>
      </rPr>
      <t>Vous devez créer une formule de calcul qui permettent d'afficher si la Qté vendue est supérieure à 100 alors on affiche remise de 10% sinon 0</t>
    </r>
  </si>
  <si>
    <t>Révision Fonction SI simple : Seules les personnes ayant moins de 10 ans inclus ont droit à une réduction, les autres rien</t>
  </si>
  <si>
    <r>
      <t xml:space="preserve">Révision Fonction SI simple : Seules les personnes ayant moins de 10 ans inclus ont droit à une </t>
    </r>
    <r>
      <rPr>
        <b/>
        <sz val="12"/>
        <color indexed="9"/>
        <rFont val="Comic Sans MS"/>
        <family val="4"/>
      </rPr>
      <t>réduction,</t>
    </r>
    <r>
      <rPr>
        <sz val="12"/>
        <rFont val="Comic Sans MS"/>
        <family val="4"/>
      </rPr>
      <t xml:space="preserve"> les autres </t>
    </r>
    <r>
      <rPr>
        <b/>
        <sz val="12"/>
        <color indexed="9"/>
        <rFont val="Comic Sans MS"/>
        <family val="4"/>
      </rPr>
      <t>rien</t>
    </r>
  </si>
  <si>
    <r>
      <t>Fonction SI simple :</t>
    </r>
    <r>
      <rPr>
        <sz val="12"/>
        <rFont val="Comic Sans MS"/>
        <family val="4"/>
      </rPr>
      <t xml:space="preserve">Vous devez créer une formule de calcul qui permettent d'afficher si la Qté vendue est supérieure à 100 alors on affiche remise de </t>
    </r>
    <r>
      <rPr>
        <b/>
        <sz val="12"/>
        <color indexed="9"/>
        <rFont val="Comic Sans MS"/>
        <family val="4"/>
      </rPr>
      <t>10%</t>
    </r>
    <r>
      <rPr>
        <sz val="12"/>
        <rFont val="Comic Sans MS"/>
        <family val="4"/>
      </rPr>
      <t xml:space="preserve"> sinon </t>
    </r>
    <r>
      <rPr>
        <b/>
        <sz val="12"/>
        <color indexed="9"/>
        <rFont val="Comic Sans MS"/>
        <family val="4"/>
      </rPr>
      <t>0</t>
    </r>
  </si>
  <si>
    <r>
      <t>Fonction SI simple</t>
    </r>
    <r>
      <rPr>
        <sz val="12"/>
        <rFont val="Comic Sans MS"/>
        <family val="4"/>
      </rPr>
      <t xml:space="preserve"> :Vous devez créer une formule de calcul qui permettent d'afficher </t>
    </r>
    <r>
      <rPr>
        <b/>
        <sz val="12"/>
        <color indexed="9"/>
        <rFont val="Comic Sans MS"/>
        <family val="4"/>
      </rPr>
      <t>admis</t>
    </r>
    <r>
      <rPr>
        <sz val="12"/>
        <rFont val="Comic Sans MS"/>
        <family val="4"/>
      </rPr>
      <t xml:space="preserve"> pour les élèves qui ont une moyenne supérieure ou égale à 9 et </t>
    </r>
    <r>
      <rPr>
        <b/>
        <sz val="12"/>
        <color indexed="9"/>
        <rFont val="Comic Sans MS"/>
        <family val="4"/>
      </rPr>
      <t>recalés</t>
    </r>
    <r>
      <rPr>
        <sz val="12"/>
        <rFont val="Comic Sans MS"/>
        <family val="4"/>
      </rPr>
      <t xml:space="preserve"> dans les autres cas( cellules de G5 à G10)</t>
    </r>
  </si>
  <si>
    <t>Date complète</t>
  </si>
  <si>
    <t>Jour de la semaine</t>
  </si>
  <si>
    <t>verdict</t>
  </si>
  <si>
    <t>=SI(C5="dimanche";"Repos";"Boulot")</t>
  </si>
  <si>
    <t>=SI(C6="dimanche";"Repos";"Boulot")</t>
  </si>
  <si>
    <t>=SI(C7="dimanche";"Repos";"Boulot")</t>
  </si>
  <si>
    <t>=SI(C8="dimanche";"Repos";"Boulot")</t>
  </si>
  <si>
    <t>=SI(C9="dimanche";"Repos";"Boulot")</t>
  </si>
  <si>
    <t>=SI(C10="dimanche";"Repos";"Boulot")</t>
  </si>
  <si>
    <t>=SI(C11="dimanche";"Repos";"Boulot")</t>
  </si>
  <si>
    <t>=SI(C12="dimanche";"Repos";"Boulot")</t>
  </si>
  <si>
    <t>=SI(C13="dimanche";"Repos";"Boulot")</t>
  </si>
  <si>
    <t>=SI(C14="dimanche";"Repos";"Boulot")</t>
  </si>
  <si>
    <t>=SI(C15="dimanche";"Repos";"Boulot")</t>
  </si>
  <si>
    <t>=SI(C16="dimanche";"Repos";"Boulot")</t>
  </si>
  <si>
    <r>
      <t>Révision Fonction SI simple :</t>
    </r>
    <r>
      <rPr>
        <sz val="12"/>
        <rFont val="Comic Sans MS"/>
        <family val="4"/>
      </rPr>
      <t xml:space="preserve"> Vous devez créer une formule de calcul qui affiche Repos si la cellule testée est égale à Dimanche sinon </t>
    </r>
    <r>
      <rPr>
        <b/>
        <sz val="12"/>
        <color indexed="9"/>
        <rFont val="Comic Sans MS"/>
        <family val="4"/>
      </rPr>
      <t>boulot.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</si>
</sst>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[$-F800]dddd\,\ mmmm\ dd\,\ yyyy"/>
  </numFmts>
  <fonts count="2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TimesNewRomanPS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color indexed="10"/>
      <name val="TimesNewRomanPS"/>
    </font>
    <font>
      <b/>
      <sz val="12"/>
      <color indexed="10"/>
      <name val="TimesNewRomanPS"/>
    </font>
    <font>
      <b/>
      <sz val="10"/>
      <name val="TimesNewRomanPS"/>
    </font>
    <font>
      <b/>
      <sz val="10"/>
      <color indexed="10"/>
      <name val="TimesNewRomanPS"/>
    </font>
    <font>
      <sz val="12"/>
      <name val="Comic Sans MS"/>
      <family val="4"/>
    </font>
    <font>
      <u/>
      <sz val="12"/>
      <name val="Comic Sans MS"/>
      <family val="4"/>
    </font>
    <font>
      <sz val="10"/>
      <name val="MS Sans Serif"/>
      <family val="2"/>
    </font>
    <font>
      <b/>
      <sz val="12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TimesNewRomanPS"/>
    </font>
    <font>
      <sz val="10"/>
      <color indexed="9"/>
      <name val="Comic Sans MS"/>
      <family val="4"/>
    </font>
    <font>
      <b/>
      <sz val="12"/>
      <color indexed="9"/>
      <name val="Comic Sans MS"/>
      <family val="4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2" applyAlignment="1" applyProtection="1"/>
    <xf numFmtId="0" fontId="0" fillId="0" borderId="1" xfId="0" applyBorder="1"/>
    <xf numFmtId="1" fontId="0" fillId="0" borderId="1" xfId="0" applyNumberFormat="1" applyBorder="1"/>
    <xf numFmtId="0" fontId="8" fillId="0" borderId="0" xfId="0" quotePrefix="1" applyFont="1"/>
    <xf numFmtId="0" fontId="6" fillId="0" borderId="0" xfId="5"/>
    <xf numFmtId="0" fontId="6" fillId="0" borderId="0" xfId="5" applyAlignment="1">
      <alignment horizontal="center"/>
    </xf>
    <xf numFmtId="0" fontId="7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14" fontId="10" fillId="0" borderId="0" xfId="5" applyNumberFormat="1" applyFont="1" applyAlignment="1">
      <alignment horizontal="center"/>
    </xf>
    <xf numFmtId="0" fontId="10" fillId="0" borderId="0" xfId="5" applyFont="1"/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/>
    </xf>
    <xf numFmtId="0" fontId="5" fillId="0" borderId="0" xfId="3"/>
    <xf numFmtId="0" fontId="5" fillId="0" borderId="1" xfId="3" applyBorder="1" applyAlignment="1">
      <alignment horizontal="center"/>
    </xf>
    <xf numFmtId="0" fontId="5" fillId="0" borderId="0" xfId="3" applyAlignment="1">
      <alignment horizontal="center"/>
    </xf>
    <xf numFmtId="1" fontId="0" fillId="0" borderId="1" xfId="0" applyNumberFormat="1" applyBorder="1" applyAlignment="1">
      <alignment horizontal="center"/>
    </xf>
    <xf numFmtId="0" fontId="12" fillId="2" borderId="0" xfId="3" applyFont="1" applyFill="1" applyAlignment="1">
      <alignment vertical="center"/>
    </xf>
    <xf numFmtId="0" fontId="11" fillId="2" borderId="0" xfId="3" applyFont="1" applyFill="1"/>
    <xf numFmtId="0" fontId="13" fillId="0" borderId="1" xfId="3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44" fontId="3" fillId="0" borderId="0" xfId="0" applyNumberFormat="1" applyFont="1"/>
    <xf numFmtId="44" fontId="3" fillId="0" borderId="1" xfId="0" applyNumberFormat="1" applyFont="1" applyBorder="1"/>
    <xf numFmtId="44" fontId="3" fillId="0" borderId="1" xfId="1" applyFont="1" applyBorder="1"/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3" fillId="0" borderId="1" xfId="3" applyFont="1" applyBorder="1" applyAlignment="1">
      <alignment horizontal="center"/>
    </xf>
    <xf numFmtId="0" fontId="4" fillId="3" borderId="1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4" applyFont="1" applyBorder="1"/>
    <xf numFmtId="0" fontId="3" fillId="0" borderId="1" xfId="4" applyNumberFormat="1" applyFont="1" applyBorder="1"/>
    <xf numFmtId="164" fontId="3" fillId="0" borderId="1" xfId="4" applyNumberFormat="1" applyFont="1" applyBorder="1"/>
    <xf numFmtId="0" fontId="3" fillId="0" borderId="0" xfId="4" applyFont="1"/>
    <xf numFmtId="0" fontId="3" fillId="0" borderId="0" xfId="4" applyNumberFormat="1" applyFont="1"/>
    <xf numFmtId="1" fontId="3" fillId="0" borderId="0" xfId="4" applyNumberFormat="1" applyFont="1"/>
    <xf numFmtId="0" fontId="4" fillId="3" borderId="1" xfId="4" applyFont="1" applyFill="1" applyBorder="1"/>
    <xf numFmtId="9" fontId="6" fillId="0" borderId="0" xfId="6" applyFont="1" applyAlignment="1"/>
    <xf numFmtId="9" fontId="6" fillId="0" borderId="0" xfId="5" applyNumberFormat="1"/>
    <xf numFmtId="0" fontId="22" fillId="4" borderId="1" xfId="3" applyFont="1" applyFill="1" applyBorder="1" applyAlignment="1">
      <alignment horizontal="center"/>
    </xf>
    <xf numFmtId="0" fontId="22" fillId="4" borderId="1" xfId="3" applyFont="1" applyFill="1" applyBorder="1"/>
    <xf numFmtId="0" fontId="23" fillId="4" borderId="1" xfId="3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20" fillId="4" borderId="1" xfId="1" applyFont="1" applyFill="1" applyBorder="1"/>
    <xf numFmtId="0" fontId="0" fillId="4" borderId="2" xfId="0" applyFill="1" applyBorder="1"/>
    <xf numFmtId="44" fontId="20" fillId="4" borderId="1" xfId="1" applyFont="1" applyFill="1" applyBorder="1" applyAlignment="1">
      <alignment horizontal="center"/>
    </xf>
    <xf numFmtId="165" fontId="5" fillId="0" borderId="1" xfId="3" applyNumberFormat="1" applyBorder="1"/>
    <xf numFmtId="0" fontId="5" fillId="0" borderId="1" xfId="3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165" fontId="25" fillId="0" borderId="1" xfId="3" applyNumberFormat="1" applyFont="1" applyBorder="1"/>
    <xf numFmtId="0" fontId="25" fillId="0" borderId="1" xfId="3" applyFont="1" applyBorder="1" applyAlignment="1">
      <alignment horizontal="center"/>
    </xf>
    <xf numFmtId="0" fontId="7" fillId="5" borderId="1" xfId="0" applyFont="1" applyFill="1" applyBorder="1"/>
    <xf numFmtId="0" fontId="20" fillId="5" borderId="1" xfId="0" applyFont="1" applyFill="1" applyBorder="1" applyAlignment="1">
      <alignment horizontal="center"/>
    </xf>
    <xf numFmtId="0" fontId="21" fillId="5" borderId="1" xfId="0" applyFont="1" applyFill="1" applyBorder="1"/>
    <xf numFmtId="9" fontId="19" fillId="5" borderId="0" xfId="6" applyFont="1" applyFill="1"/>
    <xf numFmtId="9" fontId="19" fillId="5" borderId="0" xfId="6" applyFont="1" applyFill="1" applyAlignment="1"/>
    <xf numFmtId="0" fontId="26" fillId="5" borderId="1" xfId="3" applyFont="1" applyFill="1" applyBorder="1" applyAlignment="1">
      <alignment horizontal="center"/>
    </xf>
    <xf numFmtId="0" fontId="22" fillId="5" borderId="1" xfId="3" quotePrefix="1" applyFont="1" applyFill="1" applyBorder="1" applyAlignment="1">
      <alignment horizontal="center"/>
    </xf>
    <xf numFmtId="49" fontId="22" fillId="5" borderId="1" xfId="3" quotePrefix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" fontId="20" fillId="5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6" fillId="5" borderId="0" xfId="3" applyFont="1" applyFill="1" applyBorder="1" applyAlignment="1">
      <alignment horizontal="center" vertical="center" wrapText="1"/>
    </xf>
    <xf numFmtId="0" fontId="15" fillId="5" borderId="0" xfId="3" applyFont="1" applyFill="1" applyBorder="1" applyAlignment="1">
      <alignment horizontal="center" vertical="center" wrapText="1"/>
    </xf>
    <xf numFmtId="0" fontId="15" fillId="5" borderId="0" xfId="3" applyFont="1" applyFill="1" applyBorder="1" applyAlignment="1">
      <alignment horizontal="left" vertical="center" wrapText="1"/>
    </xf>
    <xf numFmtId="0" fontId="16" fillId="4" borderId="0" xfId="3" applyFont="1" applyFill="1" applyBorder="1" applyAlignment="1">
      <alignment horizontal="left" vertical="center" wrapText="1"/>
    </xf>
    <xf numFmtId="0" fontId="15" fillId="4" borderId="0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</cellXfs>
  <cellStyles count="8">
    <cellStyle name="Euro" xfId="1" xr:uid="{00000000-0005-0000-0000-000000000000}"/>
    <cellStyle name="Lien hypertexte" xfId="2" builtinId="8"/>
    <cellStyle name="Normal" xfId="0" builtinId="0"/>
    <cellStyle name="Normal 2" xfId="7" xr:uid="{00000000-0005-0000-0000-000003000000}"/>
    <cellStyle name="Normal_Agenda" xfId="3" xr:uid="{00000000-0005-0000-0000-000004000000}"/>
    <cellStyle name="Normal_NOTES" xfId="4" xr:uid="{00000000-0005-0000-0000-000005000000}"/>
    <cellStyle name="Normal_Remise" xfId="5" xr:uid="{00000000-0005-0000-0000-000006000000}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1</xdr:row>
      <xdr:rowOff>47625</xdr:rowOff>
    </xdr:from>
    <xdr:to>
      <xdr:col>9</xdr:col>
      <xdr:colOff>342900</xdr:colOff>
      <xdr:row>4</xdr:row>
      <xdr:rowOff>9525</xdr:rowOff>
    </xdr:to>
    <xdr:grpSp>
      <xdr:nvGrpSpPr>
        <xdr:cNvPr id="35216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0890000}"/>
            </a:ext>
          </a:extLst>
        </xdr:cNvPr>
        <xdr:cNvGrpSpPr>
          <a:grpSpLocks/>
        </xdr:cNvGrpSpPr>
      </xdr:nvGrpSpPr>
      <xdr:grpSpPr bwMode="auto">
        <a:xfrm>
          <a:off x="8372475" y="238125"/>
          <a:ext cx="352425" cy="571500"/>
          <a:chOff x="649" y="28"/>
          <a:chExt cx="37" cy="55"/>
        </a:xfrm>
      </xdr:grpSpPr>
      <xdr:sp macro="" textlink="">
        <xdr:nvSpPr>
          <xdr:cNvPr id="35217" name="Freeform 2">
            <a:extLst>
              <a:ext uri="{FF2B5EF4-FFF2-40B4-BE49-F238E27FC236}">
                <a16:creationId xmlns:a16="http://schemas.microsoft.com/office/drawing/2014/main" id="{00000000-0008-0000-0000-00009189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18" name="Freeform 3">
            <a:extLst>
              <a:ext uri="{FF2B5EF4-FFF2-40B4-BE49-F238E27FC236}">
                <a16:creationId xmlns:a16="http://schemas.microsoft.com/office/drawing/2014/main" id="{00000000-0008-0000-0000-00009289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19" name="Freeform 4">
            <a:extLst>
              <a:ext uri="{FF2B5EF4-FFF2-40B4-BE49-F238E27FC236}">
                <a16:creationId xmlns:a16="http://schemas.microsoft.com/office/drawing/2014/main" id="{00000000-0008-0000-0000-00009389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0" name="Freeform 5">
            <a:extLst>
              <a:ext uri="{FF2B5EF4-FFF2-40B4-BE49-F238E27FC236}">
                <a16:creationId xmlns:a16="http://schemas.microsoft.com/office/drawing/2014/main" id="{00000000-0008-0000-0000-00009489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1" name="Freeform 6">
            <a:extLst>
              <a:ext uri="{FF2B5EF4-FFF2-40B4-BE49-F238E27FC236}">
                <a16:creationId xmlns:a16="http://schemas.microsoft.com/office/drawing/2014/main" id="{00000000-0008-0000-0000-00009589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2" name="Freeform 7">
            <a:extLst>
              <a:ext uri="{FF2B5EF4-FFF2-40B4-BE49-F238E27FC236}">
                <a16:creationId xmlns:a16="http://schemas.microsoft.com/office/drawing/2014/main" id="{00000000-0008-0000-0000-00009689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3" name="Freeform 8">
            <a:extLst>
              <a:ext uri="{FF2B5EF4-FFF2-40B4-BE49-F238E27FC236}">
                <a16:creationId xmlns:a16="http://schemas.microsoft.com/office/drawing/2014/main" id="{00000000-0008-0000-0000-00009789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4" name="Freeform 9">
            <a:extLst>
              <a:ext uri="{FF2B5EF4-FFF2-40B4-BE49-F238E27FC236}">
                <a16:creationId xmlns:a16="http://schemas.microsoft.com/office/drawing/2014/main" id="{00000000-0008-0000-0000-00009889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5" name="Freeform 10">
            <a:extLst>
              <a:ext uri="{FF2B5EF4-FFF2-40B4-BE49-F238E27FC236}">
                <a16:creationId xmlns:a16="http://schemas.microsoft.com/office/drawing/2014/main" id="{00000000-0008-0000-0000-00009989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6" name="Freeform 11">
            <a:extLst>
              <a:ext uri="{FF2B5EF4-FFF2-40B4-BE49-F238E27FC236}">
                <a16:creationId xmlns:a16="http://schemas.microsoft.com/office/drawing/2014/main" id="{00000000-0008-0000-0000-00009A89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7" name="Freeform 12">
            <a:extLst>
              <a:ext uri="{FF2B5EF4-FFF2-40B4-BE49-F238E27FC236}">
                <a16:creationId xmlns:a16="http://schemas.microsoft.com/office/drawing/2014/main" id="{00000000-0008-0000-0000-00009B89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8" name="Freeform 13">
            <a:extLst>
              <a:ext uri="{FF2B5EF4-FFF2-40B4-BE49-F238E27FC236}">
                <a16:creationId xmlns:a16="http://schemas.microsoft.com/office/drawing/2014/main" id="{00000000-0008-0000-0000-00009C89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29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9D89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30" name="Freeform 15">
            <a:extLst>
              <a:ext uri="{FF2B5EF4-FFF2-40B4-BE49-F238E27FC236}">
                <a16:creationId xmlns:a16="http://schemas.microsoft.com/office/drawing/2014/main" id="{00000000-0008-0000-0000-00009E89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31" name="Freeform 16">
            <a:extLst>
              <a:ext uri="{FF2B5EF4-FFF2-40B4-BE49-F238E27FC236}">
                <a16:creationId xmlns:a16="http://schemas.microsoft.com/office/drawing/2014/main" id="{00000000-0008-0000-0000-00009F89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32" name="Freeform 17">
            <a:extLst>
              <a:ext uri="{FF2B5EF4-FFF2-40B4-BE49-F238E27FC236}">
                <a16:creationId xmlns:a16="http://schemas.microsoft.com/office/drawing/2014/main" id="{00000000-0008-0000-0000-0000A089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33" name="Freeform 18">
            <a:extLst>
              <a:ext uri="{FF2B5EF4-FFF2-40B4-BE49-F238E27FC236}">
                <a16:creationId xmlns:a16="http://schemas.microsoft.com/office/drawing/2014/main" id="{00000000-0008-0000-0000-0000A189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234" name="Freeform 19">
            <a:extLst>
              <a:ext uri="{FF2B5EF4-FFF2-40B4-BE49-F238E27FC236}">
                <a16:creationId xmlns:a16="http://schemas.microsoft.com/office/drawing/2014/main" id="{00000000-0008-0000-0000-0000A289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180975</xdr:colOff>
      <xdr:row>1</xdr:row>
      <xdr:rowOff>76200</xdr:rowOff>
    </xdr:from>
    <xdr:to>
      <xdr:col>8</xdr:col>
      <xdr:colOff>533400</xdr:colOff>
      <xdr:row>4</xdr:row>
      <xdr:rowOff>66675</xdr:rowOff>
    </xdr:to>
    <xdr:grpSp>
      <xdr:nvGrpSpPr>
        <xdr:cNvPr id="20880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0510000}"/>
            </a:ext>
          </a:extLst>
        </xdr:cNvPr>
        <xdr:cNvGrpSpPr>
          <a:grpSpLocks/>
        </xdr:cNvGrpSpPr>
      </xdr:nvGrpSpPr>
      <xdr:grpSpPr bwMode="auto">
        <a:xfrm>
          <a:off x="7134225" y="238125"/>
          <a:ext cx="352425" cy="571500"/>
          <a:chOff x="649" y="28"/>
          <a:chExt cx="37" cy="55"/>
        </a:xfrm>
      </xdr:grpSpPr>
      <xdr:sp macro="" textlink="">
        <xdr:nvSpPr>
          <xdr:cNvPr id="20881" name="Freeform 2">
            <a:extLst>
              <a:ext uri="{FF2B5EF4-FFF2-40B4-BE49-F238E27FC236}">
                <a16:creationId xmlns:a16="http://schemas.microsoft.com/office/drawing/2014/main" id="{00000000-0008-0000-1100-00009151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82" name="Freeform 3">
            <a:extLst>
              <a:ext uri="{FF2B5EF4-FFF2-40B4-BE49-F238E27FC236}">
                <a16:creationId xmlns:a16="http://schemas.microsoft.com/office/drawing/2014/main" id="{00000000-0008-0000-1100-00009251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83" name="Freeform 4">
            <a:extLst>
              <a:ext uri="{FF2B5EF4-FFF2-40B4-BE49-F238E27FC236}">
                <a16:creationId xmlns:a16="http://schemas.microsoft.com/office/drawing/2014/main" id="{00000000-0008-0000-1100-00009351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84" name="Freeform 5">
            <a:extLst>
              <a:ext uri="{FF2B5EF4-FFF2-40B4-BE49-F238E27FC236}">
                <a16:creationId xmlns:a16="http://schemas.microsoft.com/office/drawing/2014/main" id="{00000000-0008-0000-1100-00009451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85" name="Freeform 6">
            <a:extLst>
              <a:ext uri="{FF2B5EF4-FFF2-40B4-BE49-F238E27FC236}">
                <a16:creationId xmlns:a16="http://schemas.microsoft.com/office/drawing/2014/main" id="{00000000-0008-0000-1100-00009551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86" name="Freeform 7">
            <a:extLst>
              <a:ext uri="{FF2B5EF4-FFF2-40B4-BE49-F238E27FC236}">
                <a16:creationId xmlns:a16="http://schemas.microsoft.com/office/drawing/2014/main" id="{00000000-0008-0000-1100-00009651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87" name="Freeform 8">
            <a:extLst>
              <a:ext uri="{FF2B5EF4-FFF2-40B4-BE49-F238E27FC236}">
                <a16:creationId xmlns:a16="http://schemas.microsoft.com/office/drawing/2014/main" id="{00000000-0008-0000-1100-00009751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88" name="Freeform 9">
            <a:extLst>
              <a:ext uri="{FF2B5EF4-FFF2-40B4-BE49-F238E27FC236}">
                <a16:creationId xmlns:a16="http://schemas.microsoft.com/office/drawing/2014/main" id="{00000000-0008-0000-1100-00009851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89" name="Freeform 10">
            <a:extLst>
              <a:ext uri="{FF2B5EF4-FFF2-40B4-BE49-F238E27FC236}">
                <a16:creationId xmlns:a16="http://schemas.microsoft.com/office/drawing/2014/main" id="{00000000-0008-0000-1100-00009951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0" name="Freeform 11">
            <a:extLst>
              <a:ext uri="{FF2B5EF4-FFF2-40B4-BE49-F238E27FC236}">
                <a16:creationId xmlns:a16="http://schemas.microsoft.com/office/drawing/2014/main" id="{00000000-0008-0000-1100-00009A51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1" name="Freeform 12">
            <a:extLst>
              <a:ext uri="{FF2B5EF4-FFF2-40B4-BE49-F238E27FC236}">
                <a16:creationId xmlns:a16="http://schemas.microsoft.com/office/drawing/2014/main" id="{00000000-0008-0000-1100-00009B51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2" name="Freeform 13">
            <a:extLst>
              <a:ext uri="{FF2B5EF4-FFF2-40B4-BE49-F238E27FC236}">
                <a16:creationId xmlns:a16="http://schemas.microsoft.com/office/drawing/2014/main" id="{00000000-0008-0000-1100-00009C51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3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100-00009D51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4" name="Freeform 15">
            <a:extLst>
              <a:ext uri="{FF2B5EF4-FFF2-40B4-BE49-F238E27FC236}">
                <a16:creationId xmlns:a16="http://schemas.microsoft.com/office/drawing/2014/main" id="{00000000-0008-0000-1100-00009E51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5" name="Freeform 16">
            <a:extLst>
              <a:ext uri="{FF2B5EF4-FFF2-40B4-BE49-F238E27FC236}">
                <a16:creationId xmlns:a16="http://schemas.microsoft.com/office/drawing/2014/main" id="{00000000-0008-0000-1100-00009F51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6" name="Freeform 17">
            <a:extLst>
              <a:ext uri="{FF2B5EF4-FFF2-40B4-BE49-F238E27FC236}">
                <a16:creationId xmlns:a16="http://schemas.microsoft.com/office/drawing/2014/main" id="{00000000-0008-0000-1100-0000A051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7" name="Freeform 18">
            <a:extLst>
              <a:ext uri="{FF2B5EF4-FFF2-40B4-BE49-F238E27FC236}">
                <a16:creationId xmlns:a16="http://schemas.microsoft.com/office/drawing/2014/main" id="{00000000-0008-0000-1100-0000A151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8" name="Freeform 19">
            <a:extLst>
              <a:ext uri="{FF2B5EF4-FFF2-40B4-BE49-F238E27FC236}">
                <a16:creationId xmlns:a16="http://schemas.microsoft.com/office/drawing/2014/main" id="{00000000-0008-0000-1100-0000A251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1</xdr:row>
      <xdr:rowOff>47625</xdr:rowOff>
    </xdr:from>
    <xdr:to>
      <xdr:col>9</xdr:col>
      <xdr:colOff>342900</xdr:colOff>
      <xdr:row>4</xdr:row>
      <xdr:rowOff>9525</xdr:rowOff>
    </xdr:to>
    <xdr:grpSp>
      <xdr:nvGrpSpPr>
        <xdr:cNvPr id="36240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08D0000}"/>
            </a:ext>
          </a:extLst>
        </xdr:cNvPr>
        <xdr:cNvGrpSpPr>
          <a:grpSpLocks/>
        </xdr:cNvGrpSpPr>
      </xdr:nvGrpSpPr>
      <xdr:grpSpPr bwMode="auto">
        <a:xfrm>
          <a:off x="8372475" y="238125"/>
          <a:ext cx="352425" cy="571500"/>
          <a:chOff x="649" y="28"/>
          <a:chExt cx="37" cy="55"/>
        </a:xfrm>
      </xdr:grpSpPr>
      <xdr:sp macro="" textlink="">
        <xdr:nvSpPr>
          <xdr:cNvPr id="36241" name="Freeform 2">
            <a:extLst>
              <a:ext uri="{FF2B5EF4-FFF2-40B4-BE49-F238E27FC236}">
                <a16:creationId xmlns:a16="http://schemas.microsoft.com/office/drawing/2014/main" id="{00000000-0008-0000-0100-0000918D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2" name="Freeform 3">
            <a:extLst>
              <a:ext uri="{FF2B5EF4-FFF2-40B4-BE49-F238E27FC236}">
                <a16:creationId xmlns:a16="http://schemas.microsoft.com/office/drawing/2014/main" id="{00000000-0008-0000-0100-0000928D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3" name="Freeform 4">
            <a:extLst>
              <a:ext uri="{FF2B5EF4-FFF2-40B4-BE49-F238E27FC236}">
                <a16:creationId xmlns:a16="http://schemas.microsoft.com/office/drawing/2014/main" id="{00000000-0008-0000-0100-0000938D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4" name="Freeform 5">
            <a:extLst>
              <a:ext uri="{FF2B5EF4-FFF2-40B4-BE49-F238E27FC236}">
                <a16:creationId xmlns:a16="http://schemas.microsoft.com/office/drawing/2014/main" id="{00000000-0008-0000-0100-0000948D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5" name="Freeform 6">
            <a:extLst>
              <a:ext uri="{FF2B5EF4-FFF2-40B4-BE49-F238E27FC236}">
                <a16:creationId xmlns:a16="http://schemas.microsoft.com/office/drawing/2014/main" id="{00000000-0008-0000-0100-0000958D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6" name="Freeform 7">
            <a:extLst>
              <a:ext uri="{FF2B5EF4-FFF2-40B4-BE49-F238E27FC236}">
                <a16:creationId xmlns:a16="http://schemas.microsoft.com/office/drawing/2014/main" id="{00000000-0008-0000-0100-0000968D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7" name="Freeform 8">
            <a:extLst>
              <a:ext uri="{FF2B5EF4-FFF2-40B4-BE49-F238E27FC236}">
                <a16:creationId xmlns:a16="http://schemas.microsoft.com/office/drawing/2014/main" id="{00000000-0008-0000-0100-0000978D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8" name="Freeform 9">
            <a:extLst>
              <a:ext uri="{FF2B5EF4-FFF2-40B4-BE49-F238E27FC236}">
                <a16:creationId xmlns:a16="http://schemas.microsoft.com/office/drawing/2014/main" id="{00000000-0008-0000-0100-0000988D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49" name="Freeform 10">
            <a:extLst>
              <a:ext uri="{FF2B5EF4-FFF2-40B4-BE49-F238E27FC236}">
                <a16:creationId xmlns:a16="http://schemas.microsoft.com/office/drawing/2014/main" id="{00000000-0008-0000-0100-0000998D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0" name="Freeform 11">
            <a:extLst>
              <a:ext uri="{FF2B5EF4-FFF2-40B4-BE49-F238E27FC236}">
                <a16:creationId xmlns:a16="http://schemas.microsoft.com/office/drawing/2014/main" id="{00000000-0008-0000-0100-00009A8D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1" name="Freeform 12">
            <a:extLst>
              <a:ext uri="{FF2B5EF4-FFF2-40B4-BE49-F238E27FC236}">
                <a16:creationId xmlns:a16="http://schemas.microsoft.com/office/drawing/2014/main" id="{00000000-0008-0000-0100-00009B8D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2" name="Freeform 13">
            <a:extLst>
              <a:ext uri="{FF2B5EF4-FFF2-40B4-BE49-F238E27FC236}">
                <a16:creationId xmlns:a16="http://schemas.microsoft.com/office/drawing/2014/main" id="{00000000-0008-0000-0100-00009C8D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3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9D8D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4" name="Freeform 15">
            <a:extLst>
              <a:ext uri="{FF2B5EF4-FFF2-40B4-BE49-F238E27FC236}">
                <a16:creationId xmlns:a16="http://schemas.microsoft.com/office/drawing/2014/main" id="{00000000-0008-0000-0100-00009E8D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5" name="Freeform 16">
            <a:extLst>
              <a:ext uri="{FF2B5EF4-FFF2-40B4-BE49-F238E27FC236}">
                <a16:creationId xmlns:a16="http://schemas.microsoft.com/office/drawing/2014/main" id="{00000000-0008-0000-0100-00009F8D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6" name="Freeform 17">
            <a:extLst>
              <a:ext uri="{FF2B5EF4-FFF2-40B4-BE49-F238E27FC236}">
                <a16:creationId xmlns:a16="http://schemas.microsoft.com/office/drawing/2014/main" id="{00000000-0008-0000-0100-0000A08D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7" name="Freeform 18">
            <a:extLst>
              <a:ext uri="{FF2B5EF4-FFF2-40B4-BE49-F238E27FC236}">
                <a16:creationId xmlns:a16="http://schemas.microsoft.com/office/drawing/2014/main" id="{00000000-0008-0000-0100-0000A18D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258" name="Freeform 19">
            <a:extLst>
              <a:ext uri="{FF2B5EF4-FFF2-40B4-BE49-F238E27FC236}">
                <a16:creationId xmlns:a16="http://schemas.microsoft.com/office/drawing/2014/main" id="{00000000-0008-0000-0100-0000A28D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723900</xdr:colOff>
      <xdr:row>1</xdr:row>
      <xdr:rowOff>38100</xdr:rowOff>
    </xdr:from>
    <xdr:to>
      <xdr:col>10</xdr:col>
      <xdr:colOff>314325</xdr:colOff>
      <xdr:row>2</xdr:row>
      <xdr:rowOff>133350</xdr:rowOff>
    </xdr:to>
    <xdr:grpSp>
      <xdr:nvGrpSpPr>
        <xdr:cNvPr id="29471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F730000}"/>
            </a:ext>
          </a:extLst>
        </xdr:cNvPr>
        <xdr:cNvGrpSpPr>
          <a:grpSpLocks/>
        </xdr:cNvGrpSpPr>
      </xdr:nvGrpSpPr>
      <xdr:grpSpPr bwMode="auto">
        <a:xfrm>
          <a:off x="14249400" y="238125"/>
          <a:ext cx="704850" cy="571500"/>
          <a:chOff x="649" y="28"/>
          <a:chExt cx="37" cy="55"/>
        </a:xfrm>
      </xdr:grpSpPr>
      <xdr:sp macro="" textlink="">
        <xdr:nvSpPr>
          <xdr:cNvPr id="29491" name="Freeform 2">
            <a:extLst>
              <a:ext uri="{FF2B5EF4-FFF2-40B4-BE49-F238E27FC236}">
                <a16:creationId xmlns:a16="http://schemas.microsoft.com/office/drawing/2014/main" id="{00000000-0008-0000-0500-00003373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492" name="Freeform 3">
            <a:extLst>
              <a:ext uri="{FF2B5EF4-FFF2-40B4-BE49-F238E27FC236}">
                <a16:creationId xmlns:a16="http://schemas.microsoft.com/office/drawing/2014/main" id="{00000000-0008-0000-0500-00003473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493" name="Freeform 4">
            <a:extLst>
              <a:ext uri="{FF2B5EF4-FFF2-40B4-BE49-F238E27FC236}">
                <a16:creationId xmlns:a16="http://schemas.microsoft.com/office/drawing/2014/main" id="{00000000-0008-0000-0500-00003573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494" name="Freeform 5">
            <a:extLst>
              <a:ext uri="{FF2B5EF4-FFF2-40B4-BE49-F238E27FC236}">
                <a16:creationId xmlns:a16="http://schemas.microsoft.com/office/drawing/2014/main" id="{00000000-0008-0000-0500-00003673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495" name="Freeform 6">
            <a:extLst>
              <a:ext uri="{FF2B5EF4-FFF2-40B4-BE49-F238E27FC236}">
                <a16:creationId xmlns:a16="http://schemas.microsoft.com/office/drawing/2014/main" id="{00000000-0008-0000-0500-00003773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496" name="Freeform 7">
            <a:extLst>
              <a:ext uri="{FF2B5EF4-FFF2-40B4-BE49-F238E27FC236}">
                <a16:creationId xmlns:a16="http://schemas.microsoft.com/office/drawing/2014/main" id="{00000000-0008-0000-0500-00003873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497" name="Freeform 8">
            <a:extLst>
              <a:ext uri="{FF2B5EF4-FFF2-40B4-BE49-F238E27FC236}">
                <a16:creationId xmlns:a16="http://schemas.microsoft.com/office/drawing/2014/main" id="{00000000-0008-0000-0500-00003973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498" name="Freeform 9">
            <a:extLst>
              <a:ext uri="{FF2B5EF4-FFF2-40B4-BE49-F238E27FC236}">
                <a16:creationId xmlns:a16="http://schemas.microsoft.com/office/drawing/2014/main" id="{00000000-0008-0000-0500-00003A73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499" name="Freeform 10">
            <a:extLst>
              <a:ext uri="{FF2B5EF4-FFF2-40B4-BE49-F238E27FC236}">
                <a16:creationId xmlns:a16="http://schemas.microsoft.com/office/drawing/2014/main" id="{00000000-0008-0000-0500-00003B73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0" name="Freeform 11">
            <a:extLst>
              <a:ext uri="{FF2B5EF4-FFF2-40B4-BE49-F238E27FC236}">
                <a16:creationId xmlns:a16="http://schemas.microsoft.com/office/drawing/2014/main" id="{00000000-0008-0000-0500-00003C73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1" name="Freeform 12">
            <a:extLst>
              <a:ext uri="{FF2B5EF4-FFF2-40B4-BE49-F238E27FC236}">
                <a16:creationId xmlns:a16="http://schemas.microsoft.com/office/drawing/2014/main" id="{00000000-0008-0000-0500-00003D73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2" name="Freeform 13">
            <a:extLst>
              <a:ext uri="{FF2B5EF4-FFF2-40B4-BE49-F238E27FC236}">
                <a16:creationId xmlns:a16="http://schemas.microsoft.com/office/drawing/2014/main" id="{00000000-0008-0000-0500-00003E73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3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3F73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4" name="Freeform 15">
            <a:extLst>
              <a:ext uri="{FF2B5EF4-FFF2-40B4-BE49-F238E27FC236}">
                <a16:creationId xmlns:a16="http://schemas.microsoft.com/office/drawing/2014/main" id="{00000000-0008-0000-0500-00004073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5" name="Freeform 16">
            <a:extLst>
              <a:ext uri="{FF2B5EF4-FFF2-40B4-BE49-F238E27FC236}">
                <a16:creationId xmlns:a16="http://schemas.microsoft.com/office/drawing/2014/main" id="{00000000-0008-0000-0500-00004173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6" name="Freeform 17">
            <a:extLst>
              <a:ext uri="{FF2B5EF4-FFF2-40B4-BE49-F238E27FC236}">
                <a16:creationId xmlns:a16="http://schemas.microsoft.com/office/drawing/2014/main" id="{00000000-0008-0000-0500-00004273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7" name="Freeform 18">
            <a:extLst>
              <a:ext uri="{FF2B5EF4-FFF2-40B4-BE49-F238E27FC236}">
                <a16:creationId xmlns:a16="http://schemas.microsoft.com/office/drawing/2014/main" id="{00000000-0008-0000-0500-00004373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508" name="Freeform 19">
            <a:extLst>
              <a:ext uri="{FF2B5EF4-FFF2-40B4-BE49-F238E27FC236}">
                <a16:creationId xmlns:a16="http://schemas.microsoft.com/office/drawing/2014/main" id="{00000000-0008-0000-0500-00004473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428625</xdr:colOff>
      <xdr:row>1</xdr:row>
      <xdr:rowOff>76200</xdr:rowOff>
    </xdr:from>
    <xdr:to>
      <xdr:col>7</xdr:col>
      <xdr:colOff>19050</xdr:colOff>
      <xdr:row>3</xdr:row>
      <xdr:rowOff>47625</xdr:rowOff>
    </xdr:to>
    <xdr:grpSp>
      <xdr:nvGrpSpPr>
        <xdr:cNvPr id="27423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F6B0000}"/>
            </a:ext>
          </a:extLst>
        </xdr:cNvPr>
        <xdr:cNvGrpSpPr>
          <a:grpSpLocks/>
        </xdr:cNvGrpSpPr>
      </xdr:nvGrpSpPr>
      <xdr:grpSpPr bwMode="auto">
        <a:xfrm>
          <a:off x="13140690" y="243840"/>
          <a:ext cx="765810" cy="573405"/>
          <a:chOff x="649" y="28"/>
          <a:chExt cx="37" cy="55"/>
        </a:xfrm>
      </xdr:grpSpPr>
      <xdr:sp macro="" textlink="">
        <xdr:nvSpPr>
          <xdr:cNvPr id="27443" name="Freeform 2">
            <a:extLst>
              <a:ext uri="{FF2B5EF4-FFF2-40B4-BE49-F238E27FC236}">
                <a16:creationId xmlns:a16="http://schemas.microsoft.com/office/drawing/2014/main" id="{00000000-0008-0000-0900-0000336B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44" name="Freeform 3">
            <a:extLst>
              <a:ext uri="{FF2B5EF4-FFF2-40B4-BE49-F238E27FC236}">
                <a16:creationId xmlns:a16="http://schemas.microsoft.com/office/drawing/2014/main" id="{00000000-0008-0000-0900-0000346B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45" name="Freeform 4">
            <a:extLst>
              <a:ext uri="{FF2B5EF4-FFF2-40B4-BE49-F238E27FC236}">
                <a16:creationId xmlns:a16="http://schemas.microsoft.com/office/drawing/2014/main" id="{00000000-0008-0000-0900-0000356B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46" name="Freeform 5">
            <a:extLst>
              <a:ext uri="{FF2B5EF4-FFF2-40B4-BE49-F238E27FC236}">
                <a16:creationId xmlns:a16="http://schemas.microsoft.com/office/drawing/2014/main" id="{00000000-0008-0000-0900-0000366B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47" name="Freeform 6">
            <a:extLst>
              <a:ext uri="{FF2B5EF4-FFF2-40B4-BE49-F238E27FC236}">
                <a16:creationId xmlns:a16="http://schemas.microsoft.com/office/drawing/2014/main" id="{00000000-0008-0000-0900-0000376B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48" name="Freeform 7">
            <a:extLst>
              <a:ext uri="{FF2B5EF4-FFF2-40B4-BE49-F238E27FC236}">
                <a16:creationId xmlns:a16="http://schemas.microsoft.com/office/drawing/2014/main" id="{00000000-0008-0000-0900-0000386B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49" name="Freeform 8">
            <a:extLst>
              <a:ext uri="{FF2B5EF4-FFF2-40B4-BE49-F238E27FC236}">
                <a16:creationId xmlns:a16="http://schemas.microsoft.com/office/drawing/2014/main" id="{00000000-0008-0000-0900-0000396B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0" name="Freeform 9">
            <a:extLst>
              <a:ext uri="{FF2B5EF4-FFF2-40B4-BE49-F238E27FC236}">
                <a16:creationId xmlns:a16="http://schemas.microsoft.com/office/drawing/2014/main" id="{00000000-0008-0000-0900-00003A6B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1" name="Freeform 10">
            <a:extLst>
              <a:ext uri="{FF2B5EF4-FFF2-40B4-BE49-F238E27FC236}">
                <a16:creationId xmlns:a16="http://schemas.microsoft.com/office/drawing/2014/main" id="{00000000-0008-0000-0900-00003B6B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2" name="Freeform 11">
            <a:extLst>
              <a:ext uri="{FF2B5EF4-FFF2-40B4-BE49-F238E27FC236}">
                <a16:creationId xmlns:a16="http://schemas.microsoft.com/office/drawing/2014/main" id="{00000000-0008-0000-0900-00003C6B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3" name="Freeform 12">
            <a:extLst>
              <a:ext uri="{FF2B5EF4-FFF2-40B4-BE49-F238E27FC236}">
                <a16:creationId xmlns:a16="http://schemas.microsoft.com/office/drawing/2014/main" id="{00000000-0008-0000-0900-00003D6B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4" name="Freeform 13">
            <a:extLst>
              <a:ext uri="{FF2B5EF4-FFF2-40B4-BE49-F238E27FC236}">
                <a16:creationId xmlns:a16="http://schemas.microsoft.com/office/drawing/2014/main" id="{00000000-0008-0000-0900-00003E6B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5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3F6B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6" name="Freeform 15">
            <a:extLst>
              <a:ext uri="{FF2B5EF4-FFF2-40B4-BE49-F238E27FC236}">
                <a16:creationId xmlns:a16="http://schemas.microsoft.com/office/drawing/2014/main" id="{00000000-0008-0000-0900-0000406B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7" name="Freeform 16">
            <a:extLst>
              <a:ext uri="{FF2B5EF4-FFF2-40B4-BE49-F238E27FC236}">
                <a16:creationId xmlns:a16="http://schemas.microsoft.com/office/drawing/2014/main" id="{00000000-0008-0000-0900-0000416B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8" name="Freeform 17">
            <a:extLst>
              <a:ext uri="{FF2B5EF4-FFF2-40B4-BE49-F238E27FC236}">
                <a16:creationId xmlns:a16="http://schemas.microsoft.com/office/drawing/2014/main" id="{00000000-0008-0000-0900-0000426B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59" name="Freeform 18">
            <a:extLst>
              <a:ext uri="{FF2B5EF4-FFF2-40B4-BE49-F238E27FC236}">
                <a16:creationId xmlns:a16="http://schemas.microsoft.com/office/drawing/2014/main" id="{00000000-0008-0000-0900-0000436B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460" name="Freeform 19">
            <a:extLst>
              <a:ext uri="{FF2B5EF4-FFF2-40B4-BE49-F238E27FC236}">
                <a16:creationId xmlns:a16="http://schemas.microsoft.com/office/drawing/2014/main" id="{00000000-0008-0000-0900-0000446B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266700</xdr:colOff>
      <xdr:row>1</xdr:row>
      <xdr:rowOff>76200</xdr:rowOff>
    </xdr:from>
    <xdr:to>
      <xdr:col>6</xdr:col>
      <xdr:colOff>619125</xdr:colOff>
      <xdr:row>3</xdr:row>
      <xdr:rowOff>19050</xdr:rowOff>
    </xdr:to>
    <xdr:grpSp>
      <xdr:nvGrpSpPr>
        <xdr:cNvPr id="12688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90310000}"/>
            </a:ext>
          </a:extLst>
        </xdr:cNvPr>
        <xdr:cNvGrpSpPr>
          <a:grpSpLocks/>
        </xdr:cNvGrpSpPr>
      </xdr:nvGrpSpPr>
      <xdr:grpSpPr bwMode="auto">
        <a:xfrm>
          <a:off x="5610225" y="238125"/>
          <a:ext cx="352425" cy="571500"/>
          <a:chOff x="649" y="28"/>
          <a:chExt cx="37" cy="55"/>
        </a:xfrm>
      </xdr:grpSpPr>
      <xdr:sp macro="" textlink="">
        <xdr:nvSpPr>
          <xdr:cNvPr id="12689" name="Freeform 2">
            <a:extLst>
              <a:ext uri="{FF2B5EF4-FFF2-40B4-BE49-F238E27FC236}">
                <a16:creationId xmlns:a16="http://schemas.microsoft.com/office/drawing/2014/main" id="{00000000-0008-0000-0C00-00009131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0" name="Freeform 3">
            <a:extLst>
              <a:ext uri="{FF2B5EF4-FFF2-40B4-BE49-F238E27FC236}">
                <a16:creationId xmlns:a16="http://schemas.microsoft.com/office/drawing/2014/main" id="{00000000-0008-0000-0C00-00009231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1" name="Freeform 4">
            <a:extLst>
              <a:ext uri="{FF2B5EF4-FFF2-40B4-BE49-F238E27FC236}">
                <a16:creationId xmlns:a16="http://schemas.microsoft.com/office/drawing/2014/main" id="{00000000-0008-0000-0C00-00009331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2" name="Freeform 5">
            <a:extLst>
              <a:ext uri="{FF2B5EF4-FFF2-40B4-BE49-F238E27FC236}">
                <a16:creationId xmlns:a16="http://schemas.microsoft.com/office/drawing/2014/main" id="{00000000-0008-0000-0C00-00009431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3" name="Freeform 6">
            <a:extLst>
              <a:ext uri="{FF2B5EF4-FFF2-40B4-BE49-F238E27FC236}">
                <a16:creationId xmlns:a16="http://schemas.microsoft.com/office/drawing/2014/main" id="{00000000-0008-0000-0C00-00009531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4" name="Freeform 7">
            <a:extLst>
              <a:ext uri="{FF2B5EF4-FFF2-40B4-BE49-F238E27FC236}">
                <a16:creationId xmlns:a16="http://schemas.microsoft.com/office/drawing/2014/main" id="{00000000-0008-0000-0C00-00009631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5" name="Freeform 8">
            <a:extLst>
              <a:ext uri="{FF2B5EF4-FFF2-40B4-BE49-F238E27FC236}">
                <a16:creationId xmlns:a16="http://schemas.microsoft.com/office/drawing/2014/main" id="{00000000-0008-0000-0C00-00009731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6" name="Freeform 9">
            <a:extLst>
              <a:ext uri="{FF2B5EF4-FFF2-40B4-BE49-F238E27FC236}">
                <a16:creationId xmlns:a16="http://schemas.microsoft.com/office/drawing/2014/main" id="{00000000-0008-0000-0C00-00009831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7" name="Freeform 10">
            <a:extLst>
              <a:ext uri="{FF2B5EF4-FFF2-40B4-BE49-F238E27FC236}">
                <a16:creationId xmlns:a16="http://schemas.microsoft.com/office/drawing/2014/main" id="{00000000-0008-0000-0C00-00009931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8" name="Freeform 11">
            <a:extLst>
              <a:ext uri="{FF2B5EF4-FFF2-40B4-BE49-F238E27FC236}">
                <a16:creationId xmlns:a16="http://schemas.microsoft.com/office/drawing/2014/main" id="{00000000-0008-0000-0C00-00009A31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99" name="Freeform 12">
            <a:extLst>
              <a:ext uri="{FF2B5EF4-FFF2-40B4-BE49-F238E27FC236}">
                <a16:creationId xmlns:a16="http://schemas.microsoft.com/office/drawing/2014/main" id="{00000000-0008-0000-0C00-00009B31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00" name="Freeform 13">
            <a:extLst>
              <a:ext uri="{FF2B5EF4-FFF2-40B4-BE49-F238E27FC236}">
                <a16:creationId xmlns:a16="http://schemas.microsoft.com/office/drawing/2014/main" id="{00000000-0008-0000-0C00-00009C31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01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9D31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02" name="Freeform 15">
            <a:extLst>
              <a:ext uri="{FF2B5EF4-FFF2-40B4-BE49-F238E27FC236}">
                <a16:creationId xmlns:a16="http://schemas.microsoft.com/office/drawing/2014/main" id="{00000000-0008-0000-0C00-00009E31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03" name="Freeform 16">
            <a:extLst>
              <a:ext uri="{FF2B5EF4-FFF2-40B4-BE49-F238E27FC236}">
                <a16:creationId xmlns:a16="http://schemas.microsoft.com/office/drawing/2014/main" id="{00000000-0008-0000-0C00-00009F31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04" name="Freeform 17">
            <a:extLst>
              <a:ext uri="{FF2B5EF4-FFF2-40B4-BE49-F238E27FC236}">
                <a16:creationId xmlns:a16="http://schemas.microsoft.com/office/drawing/2014/main" id="{00000000-0008-0000-0C00-0000A031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05" name="Freeform 18">
            <a:extLst>
              <a:ext uri="{FF2B5EF4-FFF2-40B4-BE49-F238E27FC236}">
                <a16:creationId xmlns:a16="http://schemas.microsoft.com/office/drawing/2014/main" id="{00000000-0008-0000-0C00-0000A131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06" name="Freeform 19">
            <a:extLst>
              <a:ext uri="{FF2B5EF4-FFF2-40B4-BE49-F238E27FC236}">
                <a16:creationId xmlns:a16="http://schemas.microsoft.com/office/drawing/2014/main" id="{00000000-0008-0000-0C00-0000A231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742950</xdr:colOff>
      <xdr:row>1</xdr:row>
      <xdr:rowOff>76200</xdr:rowOff>
    </xdr:from>
    <xdr:to>
      <xdr:col>6</xdr:col>
      <xdr:colOff>333375</xdr:colOff>
      <xdr:row>3</xdr:row>
      <xdr:rowOff>19050</xdr:rowOff>
    </xdr:to>
    <xdr:grpSp>
      <xdr:nvGrpSpPr>
        <xdr:cNvPr id="23327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F5B0000}"/>
            </a:ext>
          </a:extLst>
        </xdr:cNvPr>
        <xdr:cNvGrpSpPr>
          <a:grpSpLocks/>
        </xdr:cNvGrpSpPr>
      </xdr:nvGrpSpPr>
      <xdr:grpSpPr bwMode="auto">
        <a:xfrm>
          <a:off x="11220450" y="238125"/>
          <a:ext cx="704850" cy="571500"/>
          <a:chOff x="649" y="28"/>
          <a:chExt cx="37" cy="55"/>
        </a:xfrm>
      </xdr:grpSpPr>
      <xdr:sp macro="" textlink="">
        <xdr:nvSpPr>
          <xdr:cNvPr id="23347" name="Freeform 2">
            <a:extLst>
              <a:ext uri="{FF2B5EF4-FFF2-40B4-BE49-F238E27FC236}">
                <a16:creationId xmlns:a16="http://schemas.microsoft.com/office/drawing/2014/main" id="{00000000-0008-0000-0D00-0000335B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8" name="Freeform 3">
            <a:extLst>
              <a:ext uri="{FF2B5EF4-FFF2-40B4-BE49-F238E27FC236}">
                <a16:creationId xmlns:a16="http://schemas.microsoft.com/office/drawing/2014/main" id="{00000000-0008-0000-0D00-0000345B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9" name="Freeform 4">
            <a:extLst>
              <a:ext uri="{FF2B5EF4-FFF2-40B4-BE49-F238E27FC236}">
                <a16:creationId xmlns:a16="http://schemas.microsoft.com/office/drawing/2014/main" id="{00000000-0008-0000-0D00-0000355B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0" name="Freeform 5">
            <a:extLst>
              <a:ext uri="{FF2B5EF4-FFF2-40B4-BE49-F238E27FC236}">
                <a16:creationId xmlns:a16="http://schemas.microsoft.com/office/drawing/2014/main" id="{00000000-0008-0000-0D00-0000365B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1" name="Freeform 6">
            <a:extLst>
              <a:ext uri="{FF2B5EF4-FFF2-40B4-BE49-F238E27FC236}">
                <a16:creationId xmlns:a16="http://schemas.microsoft.com/office/drawing/2014/main" id="{00000000-0008-0000-0D00-0000375B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2" name="Freeform 7">
            <a:extLst>
              <a:ext uri="{FF2B5EF4-FFF2-40B4-BE49-F238E27FC236}">
                <a16:creationId xmlns:a16="http://schemas.microsoft.com/office/drawing/2014/main" id="{00000000-0008-0000-0D00-0000385B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3" name="Freeform 8">
            <a:extLst>
              <a:ext uri="{FF2B5EF4-FFF2-40B4-BE49-F238E27FC236}">
                <a16:creationId xmlns:a16="http://schemas.microsoft.com/office/drawing/2014/main" id="{00000000-0008-0000-0D00-0000395B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4" name="Freeform 9">
            <a:extLst>
              <a:ext uri="{FF2B5EF4-FFF2-40B4-BE49-F238E27FC236}">
                <a16:creationId xmlns:a16="http://schemas.microsoft.com/office/drawing/2014/main" id="{00000000-0008-0000-0D00-00003A5B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5" name="Freeform 10">
            <a:extLst>
              <a:ext uri="{FF2B5EF4-FFF2-40B4-BE49-F238E27FC236}">
                <a16:creationId xmlns:a16="http://schemas.microsoft.com/office/drawing/2014/main" id="{00000000-0008-0000-0D00-00003B5B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6" name="Freeform 11">
            <a:extLst>
              <a:ext uri="{FF2B5EF4-FFF2-40B4-BE49-F238E27FC236}">
                <a16:creationId xmlns:a16="http://schemas.microsoft.com/office/drawing/2014/main" id="{00000000-0008-0000-0D00-00003C5B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7" name="Freeform 12">
            <a:extLst>
              <a:ext uri="{FF2B5EF4-FFF2-40B4-BE49-F238E27FC236}">
                <a16:creationId xmlns:a16="http://schemas.microsoft.com/office/drawing/2014/main" id="{00000000-0008-0000-0D00-00003D5B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8" name="Freeform 13">
            <a:extLst>
              <a:ext uri="{FF2B5EF4-FFF2-40B4-BE49-F238E27FC236}">
                <a16:creationId xmlns:a16="http://schemas.microsoft.com/office/drawing/2014/main" id="{00000000-0008-0000-0D00-00003E5B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59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3F5B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60" name="Freeform 15">
            <a:extLst>
              <a:ext uri="{FF2B5EF4-FFF2-40B4-BE49-F238E27FC236}">
                <a16:creationId xmlns:a16="http://schemas.microsoft.com/office/drawing/2014/main" id="{00000000-0008-0000-0D00-0000405B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61" name="Freeform 16">
            <a:extLst>
              <a:ext uri="{FF2B5EF4-FFF2-40B4-BE49-F238E27FC236}">
                <a16:creationId xmlns:a16="http://schemas.microsoft.com/office/drawing/2014/main" id="{00000000-0008-0000-0D00-0000415B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62" name="Freeform 17">
            <a:extLst>
              <a:ext uri="{FF2B5EF4-FFF2-40B4-BE49-F238E27FC236}">
                <a16:creationId xmlns:a16="http://schemas.microsoft.com/office/drawing/2014/main" id="{00000000-0008-0000-0D00-0000425B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63" name="Freeform 18">
            <a:extLst>
              <a:ext uri="{FF2B5EF4-FFF2-40B4-BE49-F238E27FC236}">
                <a16:creationId xmlns:a16="http://schemas.microsoft.com/office/drawing/2014/main" id="{00000000-0008-0000-0D00-0000435B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64" name="Freeform 19">
            <a:extLst>
              <a:ext uri="{FF2B5EF4-FFF2-40B4-BE49-F238E27FC236}">
                <a16:creationId xmlns:a16="http://schemas.microsoft.com/office/drawing/2014/main" id="{00000000-0008-0000-0D00-0000445B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333375</xdr:colOff>
      <xdr:row>4</xdr:row>
      <xdr:rowOff>161925</xdr:rowOff>
    </xdr:from>
    <xdr:to>
      <xdr:col>3</xdr:col>
      <xdr:colOff>504825</xdr:colOff>
      <xdr:row>6</xdr:row>
      <xdr:rowOff>238125</xdr:rowOff>
    </xdr:to>
    <xdr:grpSp>
      <xdr:nvGrpSpPr>
        <xdr:cNvPr id="23328" name="Group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205B0000}"/>
            </a:ext>
          </a:extLst>
        </xdr:cNvPr>
        <xdr:cNvGrpSpPr>
          <a:grpSpLocks/>
        </xdr:cNvGrpSpPr>
      </xdr:nvGrpSpPr>
      <xdr:grpSpPr bwMode="auto">
        <a:xfrm>
          <a:off x="7353300" y="1152525"/>
          <a:ext cx="342900" cy="571500"/>
          <a:chOff x="649" y="28"/>
          <a:chExt cx="37" cy="55"/>
        </a:xfrm>
      </xdr:grpSpPr>
      <xdr:sp macro="" textlink="">
        <xdr:nvSpPr>
          <xdr:cNvPr id="23329" name="Freeform 21">
            <a:extLst>
              <a:ext uri="{FF2B5EF4-FFF2-40B4-BE49-F238E27FC236}">
                <a16:creationId xmlns:a16="http://schemas.microsoft.com/office/drawing/2014/main" id="{00000000-0008-0000-0D00-0000215B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0" name="Freeform 22">
            <a:extLst>
              <a:ext uri="{FF2B5EF4-FFF2-40B4-BE49-F238E27FC236}">
                <a16:creationId xmlns:a16="http://schemas.microsoft.com/office/drawing/2014/main" id="{00000000-0008-0000-0D00-0000225B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1" name="Freeform 23">
            <a:extLst>
              <a:ext uri="{FF2B5EF4-FFF2-40B4-BE49-F238E27FC236}">
                <a16:creationId xmlns:a16="http://schemas.microsoft.com/office/drawing/2014/main" id="{00000000-0008-0000-0D00-0000235B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2" name="Freeform 24">
            <a:extLst>
              <a:ext uri="{FF2B5EF4-FFF2-40B4-BE49-F238E27FC236}">
                <a16:creationId xmlns:a16="http://schemas.microsoft.com/office/drawing/2014/main" id="{00000000-0008-0000-0D00-0000245B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3" name="Freeform 25">
            <a:extLst>
              <a:ext uri="{FF2B5EF4-FFF2-40B4-BE49-F238E27FC236}">
                <a16:creationId xmlns:a16="http://schemas.microsoft.com/office/drawing/2014/main" id="{00000000-0008-0000-0D00-0000255B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4" name="Freeform 26">
            <a:extLst>
              <a:ext uri="{FF2B5EF4-FFF2-40B4-BE49-F238E27FC236}">
                <a16:creationId xmlns:a16="http://schemas.microsoft.com/office/drawing/2014/main" id="{00000000-0008-0000-0D00-0000265B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5" name="Freeform 27">
            <a:extLst>
              <a:ext uri="{FF2B5EF4-FFF2-40B4-BE49-F238E27FC236}">
                <a16:creationId xmlns:a16="http://schemas.microsoft.com/office/drawing/2014/main" id="{00000000-0008-0000-0D00-0000275B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6" name="Freeform 28">
            <a:extLst>
              <a:ext uri="{FF2B5EF4-FFF2-40B4-BE49-F238E27FC236}">
                <a16:creationId xmlns:a16="http://schemas.microsoft.com/office/drawing/2014/main" id="{00000000-0008-0000-0D00-0000285B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7" name="Freeform 29">
            <a:extLst>
              <a:ext uri="{FF2B5EF4-FFF2-40B4-BE49-F238E27FC236}">
                <a16:creationId xmlns:a16="http://schemas.microsoft.com/office/drawing/2014/main" id="{00000000-0008-0000-0D00-0000295B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8" name="Freeform 30">
            <a:extLst>
              <a:ext uri="{FF2B5EF4-FFF2-40B4-BE49-F238E27FC236}">
                <a16:creationId xmlns:a16="http://schemas.microsoft.com/office/drawing/2014/main" id="{00000000-0008-0000-0D00-00002A5B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39" name="Freeform 31">
            <a:extLst>
              <a:ext uri="{FF2B5EF4-FFF2-40B4-BE49-F238E27FC236}">
                <a16:creationId xmlns:a16="http://schemas.microsoft.com/office/drawing/2014/main" id="{00000000-0008-0000-0D00-00002B5B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0" name="Freeform 32">
            <a:extLst>
              <a:ext uri="{FF2B5EF4-FFF2-40B4-BE49-F238E27FC236}">
                <a16:creationId xmlns:a16="http://schemas.microsoft.com/office/drawing/2014/main" id="{00000000-0008-0000-0D00-00002C5B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1" name="Freeform 3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2D5B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2" name="Freeform 34">
            <a:extLst>
              <a:ext uri="{FF2B5EF4-FFF2-40B4-BE49-F238E27FC236}">
                <a16:creationId xmlns:a16="http://schemas.microsoft.com/office/drawing/2014/main" id="{00000000-0008-0000-0D00-00002E5B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3" name="Freeform 35">
            <a:extLst>
              <a:ext uri="{FF2B5EF4-FFF2-40B4-BE49-F238E27FC236}">
                <a16:creationId xmlns:a16="http://schemas.microsoft.com/office/drawing/2014/main" id="{00000000-0008-0000-0D00-00002F5B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4" name="Freeform 36">
            <a:extLst>
              <a:ext uri="{FF2B5EF4-FFF2-40B4-BE49-F238E27FC236}">
                <a16:creationId xmlns:a16="http://schemas.microsoft.com/office/drawing/2014/main" id="{00000000-0008-0000-0D00-0000305B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5" name="Freeform 37">
            <a:extLst>
              <a:ext uri="{FF2B5EF4-FFF2-40B4-BE49-F238E27FC236}">
                <a16:creationId xmlns:a16="http://schemas.microsoft.com/office/drawing/2014/main" id="{00000000-0008-0000-0D00-0000315B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346" name="Freeform 38">
            <a:extLst>
              <a:ext uri="{FF2B5EF4-FFF2-40B4-BE49-F238E27FC236}">
                <a16:creationId xmlns:a16="http://schemas.microsoft.com/office/drawing/2014/main" id="{00000000-0008-0000-0D00-0000325B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342900</xdr:colOff>
      <xdr:row>1</xdr:row>
      <xdr:rowOff>76200</xdr:rowOff>
    </xdr:from>
    <xdr:to>
      <xdr:col>6</xdr:col>
      <xdr:colOff>695325</xdr:colOff>
      <xdr:row>1</xdr:row>
      <xdr:rowOff>647700</xdr:rowOff>
    </xdr:to>
    <xdr:grpSp>
      <xdr:nvGrpSpPr>
        <xdr:cNvPr id="13712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0350000}"/>
            </a:ext>
          </a:extLst>
        </xdr:cNvPr>
        <xdr:cNvGrpSpPr>
          <a:grpSpLocks/>
        </xdr:cNvGrpSpPr>
      </xdr:nvGrpSpPr>
      <xdr:grpSpPr bwMode="auto">
        <a:xfrm>
          <a:off x="5610225" y="238125"/>
          <a:ext cx="352425" cy="571500"/>
          <a:chOff x="649" y="28"/>
          <a:chExt cx="37" cy="55"/>
        </a:xfrm>
      </xdr:grpSpPr>
      <xdr:sp macro="" textlink="">
        <xdr:nvSpPr>
          <xdr:cNvPr id="13713" name="Freeform 2">
            <a:extLst>
              <a:ext uri="{FF2B5EF4-FFF2-40B4-BE49-F238E27FC236}">
                <a16:creationId xmlns:a16="http://schemas.microsoft.com/office/drawing/2014/main" id="{00000000-0008-0000-0E00-00009135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14" name="Freeform 3">
            <a:extLst>
              <a:ext uri="{FF2B5EF4-FFF2-40B4-BE49-F238E27FC236}">
                <a16:creationId xmlns:a16="http://schemas.microsoft.com/office/drawing/2014/main" id="{00000000-0008-0000-0E00-00009235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15" name="Freeform 4">
            <a:extLst>
              <a:ext uri="{FF2B5EF4-FFF2-40B4-BE49-F238E27FC236}">
                <a16:creationId xmlns:a16="http://schemas.microsoft.com/office/drawing/2014/main" id="{00000000-0008-0000-0E00-00009335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16" name="Freeform 5">
            <a:extLst>
              <a:ext uri="{FF2B5EF4-FFF2-40B4-BE49-F238E27FC236}">
                <a16:creationId xmlns:a16="http://schemas.microsoft.com/office/drawing/2014/main" id="{00000000-0008-0000-0E00-00009435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17" name="Freeform 6">
            <a:extLst>
              <a:ext uri="{FF2B5EF4-FFF2-40B4-BE49-F238E27FC236}">
                <a16:creationId xmlns:a16="http://schemas.microsoft.com/office/drawing/2014/main" id="{00000000-0008-0000-0E00-00009535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18" name="Freeform 7">
            <a:extLst>
              <a:ext uri="{FF2B5EF4-FFF2-40B4-BE49-F238E27FC236}">
                <a16:creationId xmlns:a16="http://schemas.microsoft.com/office/drawing/2014/main" id="{00000000-0008-0000-0E00-00009635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19" name="Freeform 8">
            <a:extLst>
              <a:ext uri="{FF2B5EF4-FFF2-40B4-BE49-F238E27FC236}">
                <a16:creationId xmlns:a16="http://schemas.microsoft.com/office/drawing/2014/main" id="{00000000-0008-0000-0E00-00009735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0" name="Freeform 9">
            <a:extLst>
              <a:ext uri="{FF2B5EF4-FFF2-40B4-BE49-F238E27FC236}">
                <a16:creationId xmlns:a16="http://schemas.microsoft.com/office/drawing/2014/main" id="{00000000-0008-0000-0E00-00009835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1" name="Freeform 10">
            <a:extLst>
              <a:ext uri="{FF2B5EF4-FFF2-40B4-BE49-F238E27FC236}">
                <a16:creationId xmlns:a16="http://schemas.microsoft.com/office/drawing/2014/main" id="{00000000-0008-0000-0E00-00009935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2" name="Freeform 11">
            <a:extLst>
              <a:ext uri="{FF2B5EF4-FFF2-40B4-BE49-F238E27FC236}">
                <a16:creationId xmlns:a16="http://schemas.microsoft.com/office/drawing/2014/main" id="{00000000-0008-0000-0E00-00009A35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3" name="Freeform 12">
            <a:extLst>
              <a:ext uri="{FF2B5EF4-FFF2-40B4-BE49-F238E27FC236}">
                <a16:creationId xmlns:a16="http://schemas.microsoft.com/office/drawing/2014/main" id="{00000000-0008-0000-0E00-00009B35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4" name="Freeform 13">
            <a:extLst>
              <a:ext uri="{FF2B5EF4-FFF2-40B4-BE49-F238E27FC236}">
                <a16:creationId xmlns:a16="http://schemas.microsoft.com/office/drawing/2014/main" id="{00000000-0008-0000-0E00-00009C35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5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9D35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6" name="Freeform 15">
            <a:extLst>
              <a:ext uri="{FF2B5EF4-FFF2-40B4-BE49-F238E27FC236}">
                <a16:creationId xmlns:a16="http://schemas.microsoft.com/office/drawing/2014/main" id="{00000000-0008-0000-0E00-00009E35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7" name="Freeform 16">
            <a:extLst>
              <a:ext uri="{FF2B5EF4-FFF2-40B4-BE49-F238E27FC236}">
                <a16:creationId xmlns:a16="http://schemas.microsoft.com/office/drawing/2014/main" id="{00000000-0008-0000-0E00-00009F35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8" name="Freeform 17">
            <a:extLst>
              <a:ext uri="{FF2B5EF4-FFF2-40B4-BE49-F238E27FC236}">
                <a16:creationId xmlns:a16="http://schemas.microsoft.com/office/drawing/2014/main" id="{00000000-0008-0000-0E00-0000A035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9" name="Freeform 18">
            <a:extLst>
              <a:ext uri="{FF2B5EF4-FFF2-40B4-BE49-F238E27FC236}">
                <a16:creationId xmlns:a16="http://schemas.microsoft.com/office/drawing/2014/main" id="{00000000-0008-0000-0E00-0000A135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30" name="Freeform 19">
            <a:extLst>
              <a:ext uri="{FF2B5EF4-FFF2-40B4-BE49-F238E27FC236}">
                <a16:creationId xmlns:a16="http://schemas.microsoft.com/office/drawing/2014/main" id="{00000000-0008-0000-0E00-0000A235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228600</xdr:colOff>
      <xdr:row>1</xdr:row>
      <xdr:rowOff>76200</xdr:rowOff>
    </xdr:from>
    <xdr:to>
      <xdr:col>5</xdr:col>
      <xdr:colOff>581025</xdr:colOff>
      <xdr:row>1</xdr:row>
      <xdr:rowOff>647700</xdr:rowOff>
    </xdr:to>
    <xdr:grpSp>
      <xdr:nvGrpSpPr>
        <xdr:cNvPr id="22303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1F570000}"/>
            </a:ext>
          </a:extLst>
        </xdr:cNvPr>
        <xdr:cNvGrpSpPr>
          <a:grpSpLocks/>
        </xdr:cNvGrpSpPr>
      </xdr:nvGrpSpPr>
      <xdr:grpSpPr bwMode="auto">
        <a:xfrm>
          <a:off x="11087100" y="238125"/>
          <a:ext cx="704850" cy="571500"/>
          <a:chOff x="649" y="28"/>
          <a:chExt cx="37" cy="55"/>
        </a:xfrm>
      </xdr:grpSpPr>
      <xdr:sp macro="" textlink="">
        <xdr:nvSpPr>
          <xdr:cNvPr id="22323" name="Freeform 2">
            <a:extLst>
              <a:ext uri="{FF2B5EF4-FFF2-40B4-BE49-F238E27FC236}">
                <a16:creationId xmlns:a16="http://schemas.microsoft.com/office/drawing/2014/main" id="{00000000-0008-0000-0F00-00003357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4" name="Freeform 3">
            <a:extLst>
              <a:ext uri="{FF2B5EF4-FFF2-40B4-BE49-F238E27FC236}">
                <a16:creationId xmlns:a16="http://schemas.microsoft.com/office/drawing/2014/main" id="{00000000-0008-0000-0F00-00003457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5" name="Freeform 4">
            <a:extLst>
              <a:ext uri="{FF2B5EF4-FFF2-40B4-BE49-F238E27FC236}">
                <a16:creationId xmlns:a16="http://schemas.microsoft.com/office/drawing/2014/main" id="{00000000-0008-0000-0F00-00003557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6" name="Freeform 5">
            <a:extLst>
              <a:ext uri="{FF2B5EF4-FFF2-40B4-BE49-F238E27FC236}">
                <a16:creationId xmlns:a16="http://schemas.microsoft.com/office/drawing/2014/main" id="{00000000-0008-0000-0F00-00003657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7" name="Freeform 6">
            <a:extLst>
              <a:ext uri="{FF2B5EF4-FFF2-40B4-BE49-F238E27FC236}">
                <a16:creationId xmlns:a16="http://schemas.microsoft.com/office/drawing/2014/main" id="{00000000-0008-0000-0F00-00003757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8" name="Freeform 7">
            <a:extLst>
              <a:ext uri="{FF2B5EF4-FFF2-40B4-BE49-F238E27FC236}">
                <a16:creationId xmlns:a16="http://schemas.microsoft.com/office/drawing/2014/main" id="{00000000-0008-0000-0F00-00003857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9" name="Freeform 8">
            <a:extLst>
              <a:ext uri="{FF2B5EF4-FFF2-40B4-BE49-F238E27FC236}">
                <a16:creationId xmlns:a16="http://schemas.microsoft.com/office/drawing/2014/main" id="{00000000-0008-0000-0F00-00003957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0" name="Freeform 9">
            <a:extLst>
              <a:ext uri="{FF2B5EF4-FFF2-40B4-BE49-F238E27FC236}">
                <a16:creationId xmlns:a16="http://schemas.microsoft.com/office/drawing/2014/main" id="{00000000-0008-0000-0F00-00003A57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1" name="Freeform 10">
            <a:extLst>
              <a:ext uri="{FF2B5EF4-FFF2-40B4-BE49-F238E27FC236}">
                <a16:creationId xmlns:a16="http://schemas.microsoft.com/office/drawing/2014/main" id="{00000000-0008-0000-0F00-00003B57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2" name="Freeform 11">
            <a:extLst>
              <a:ext uri="{FF2B5EF4-FFF2-40B4-BE49-F238E27FC236}">
                <a16:creationId xmlns:a16="http://schemas.microsoft.com/office/drawing/2014/main" id="{00000000-0008-0000-0F00-00003C57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3" name="Freeform 12">
            <a:extLst>
              <a:ext uri="{FF2B5EF4-FFF2-40B4-BE49-F238E27FC236}">
                <a16:creationId xmlns:a16="http://schemas.microsoft.com/office/drawing/2014/main" id="{00000000-0008-0000-0F00-00003D57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4" name="Freeform 13">
            <a:extLst>
              <a:ext uri="{FF2B5EF4-FFF2-40B4-BE49-F238E27FC236}">
                <a16:creationId xmlns:a16="http://schemas.microsoft.com/office/drawing/2014/main" id="{00000000-0008-0000-0F00-00003E57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5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3F57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6" name="Freeform 15">
            <a:extLst>
              <a:ext uri="{FF2B5EF4-FFF2-40B4-BE49-F238E27FC236}">
                <a16:creationId xmlns:a16="http://schemas.microsoft.com/office/drawing/2014/main" id="{00000000-0008-0000-0F00-00004057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7" name="Freeform 16">
            <a:extLst>
              <a:ext uri="{FF2B5EF4-FFF2-40B4-BE49-F238E27FC236}">
                <a16:creationId xmlns:a16="http://schemas.microsoft.com/office/drawing/2014/main" id="{00000000-0008-0000-0F00-00004157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8" name="Freeform 17">
            <a:extLst>
              <a:ext uri="{FF2B5EF4-FFF2-40B4-BE49-F238E27FC236}">
                <a16:creationId xmlns:a16="http://schemas.microsoft.com/office/drawing/2014/main" id="{00000000-0008-0000-0F00-00004257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39" name="Freeform 18">
            <a:extLst>
              <a:ext uri="{FF2B5EF4-FFF2-40B4-BE49-F238E27FC236}">
                <a16:creationId xmlns:a16="http://schemas.microsoft.com/office/drawing/2014/main" id="{00000000-0008-0000-0F00-00004357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40" name="Freeform 19">
            <a:extLst>
              <a:ext uri="{FF2B5EF4-FFF2-40B4-BE49-F238E27FC236}">
                <a16:creationId xmlns:a16="http://schemas.microsoft.com/office/drawing/2014/main" id="{00000000-0008-0000-0F00-00004457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1905000</xdr:colOff>
      <xdr:row>14</xdr:row>
      <xdr:rowOff>76200</xdr:rowOff>
    </xdr:from>
    <xdr:to>
      <xdr:col>3</xdr:col>
      <xdr:colOff>2076450</xdr:colOff>
      <xdr:row>18</xdr:row>
      <xdr:rowOff>0</xdr:rowOff>
    </xdr:to>
    <xdr:grpSp>
      <xdr:nvGrpSpPr>
        <xdr:cNvPr id="22304" name="Group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20570000}"/>
            </a:ext>
          </a:extLst>
        </xdr:cNvPr>
        <xdr:cNvGrpSpPr>
          <a:grpSpLocks/>
        </xdr:cNvGrpSpPr>
      </xdr:nvGrpSpPr>
      <xdr:grpSpPr bwMode="auto">
        <a:xfrm>
          <a:off x="5600700" y="3705225"/>
          <a:ext cx="342900" cy="571500"/>
          <a:chOff x="649" y="28"/>
          <a:chExt cx="37" cy="55"/>
        </a:xfrm>
      </xdr:grpSpPr>
      <xdr:sp macro="" textlink="">
        <xdr:nvSpPr>
          <xdr:cNvPr id="22305" name="Freeform 21">
            <a:extLst>
              <a:ext uri="{FF2B5EF4-FFF2-40B4-BE49-F238E27FC236}">
                <a16:creationId xmlns:a16="http://schemas.microsoft.com/office/drawing/2014/main" id="{00000000-0008-0000-0F00-00002157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06" name="Freeform 22">
            <a:extLst>
              <a:ext uri="{FF2B5EF4-FFF2-40B4-BE49-F238E27FC236}">
                <a16:creationId xmlns:a16="http://schemas.microsoft.com/office/drawing/2014/main" id="{00000000-0008-0000-0F00-00002257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07" name="Freeform 23">
            <a:extLst>
              <a:ext uri="{FF2B5EF4-FFF2-40B4-BE49-F238E27FC236}">
                <a16:creationId xmlns:a16="http://schemas.microsoft.com/office/drawing/2014/main" id="{00000000-0008-0000-0F00-00002357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08" name="Freeform 24">
            <a:extLst>
              <a:ext uri="{FF2B5EF4-FFF2-40B4-BE49-F238E27FC236}">
                <a16:creationId xmlns:a16="http://schemas.microsoft.com/office/drawing/2014/main" id="{00000000-0008-0000-0F00-00002457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09" name="Freeform 25">
            <a:extLst>
              <a:ext uri="{FF2B5EF4-FFF2-40B4-BE49-F238E27FC236}">
                <a16:creationId xmlns:a16="http://schemas.microsoft.com/office/drawing/2014/main" id="{00000000-0008-0000-0F00-00002557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0" name="Freeform 26">
            <a:extLst>
              <a:ext uri="{FF2B5EF4-FFF2-40B4-BE49-F238E27FC236}">
                <a16:creationId xmlns:a16="http://schemas.microsoft.com/office/drawing/2014/main" id="{00000000-0008-0000-0F00-00002657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1" name="Freeform 27">
            <a:extLst>
              <a:ext uri="{FF2B5EF4-FFF2-40B4-BE49-F238E27FC236}">
                <a16:creationId xmlns:a16="http://schemas.microsoft.com/office/drawing/2014/main" id="{00000000-0008-0000-0F00-00002757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2" name="Freeform 28">
            <a:extLst>
              <a:ext uri="{FF2B5EF4-FFF2-40B4-BE49-F238E27FC236}">
                <a16:creationId xmlns:a16="http://schemas.microsoft.com/office/drawing/2014/main" id="{00000000-0008-0000-0F00-00002857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3" name="Freeform 29">
            <a:extLst>
              <a:ext uri="{FF2B5EF4-FFF2-40B4-BE49-F238E27FC236}">
                <a16:creationId xmlns:a16="http://schemas.microsoft.com/office/drawing/2014/main" id="{00000000-0008-0000-0F00-00002957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4" name="Freeform 30">
            <a:extLst>
              <a:ext uri="{FF2B5EF4-FFF2-40B4-BE49-F238E27FC236}">
                <a16:creationId xmlns:a16="http://schemas.microsoft.com/office/drawing/2014/main" id="{00000000-0008-0000-0F00-00002A57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5" name="Freeform 31">
            <a:extLst>
              <a:ext uri="{FF2B5EF4-FFF2-40B4-BE49-F238E27FC236}">
                <a16:creationId xmlns:a16="http://schemas.microsoft.com/office/drawing/2014/main" id="{00000000-0008-0000-0F00-00002B57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6" name="Freeform 32">
            <a:extLst>
              <a:ext uri="{FF2B5EF4-FFF2-40B4-BE49-F238E27FC236}">
                <a16:creationId xmlns:a16="http://schemas.microsoft.com/office/drawing/2014/main" id="{00000000-0008-0000-0F00-00002C57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7" name="Freeform 3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2D57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8" name="Freeform 34">
            <a:extLst>
              <a:ext uri="{FF2B5EF4-FFF2-40B4-BE49-F238E27FC236}">
                <a16:creationId xmlns:a16="http://schemas.microsoft.com/office/drawing/2014/main" id="{00000000-0008-0000-0F00-00002E57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19" name="Freeform 35">
            <a:extLst>
              <a:ext uri="{FF2B5EF4-FFF2-40B4-BE49-F238E27FC236}">
                <a16:creationId xmlns:a16="http://schemas.microsoft.com/office/drawing/2014/main" id="{00000000-0008-0000-0F00-00002F57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0" name="Freeform 36">
            <a:extLst>
              <a:ext uri="{FF2B5EF4-FFF2-40B4-BE49-F238E27FC236}">
                <a16:creationId xmlns:a16="http://schemas.microsoft.com/office/drawing/2014/main" id="{00000000-0008-0000-0F00-00003057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1" name="Freeform 37">
            <a:extLst>
              <a:ext uri="{FF2B5EF4-FFF2-40B4-BE49-F238E27FC236}">
                <a16:creationId xmlns:a16="http://schemas.microsoft.com/office/drawing/2014/main" id="{00000000-0008-0000-0F00-00003157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322" name="Freeform 38">
            <a:extLst>
              <a:ext uri="{FF2B5EF4-FFF2-40B4-BE49-F238E27FC236}">
                <a16:creationId xmlns:a16="http://schemas.microsoft.com/office/drawing/2014/main" id="{00000000-0008-0000-0F00-00003257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180975</xdr:colOff>
      <xdr:row>1</xdr:row>
      <xdr:rowOff>76200</xdr:rowOff>
    </xdr:from>
    <xdr:to>
      <xdr:col>8</xdr:col>
      <xdr:colOff>533400</xdr:colOff>
      <xdr:row>4</xdr:row>
      <xdr:rowOff>66675</xdr:rowOff>
    </xdr:to>
    <xdr:grpSp>
      <xdr:nvGrpSpPr>
        <xdr:cNvPr id="19856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04D0000}"/>
            </a:ext>
          </a:extLst>
        </xdr:cNvPr>
        <xdr:cNvGrpSpPr>
          <a:grpSpLocks/>
        </xdr:cNvGrpSpPr>
      </xdr:nvGrpSpPr>
      <xdr:grpSpPr bwMode="auto">
        <a:xfrm>
          <a:off x="7134225" y="238125"/>
          <a:ext cx="352425" cy="571500"/>
          <a:chOff x="649" y="28"/>
          <a:chExt cx="37" cy="55"/>
        </a:xfrm>
      </xdr:grpSpPr>
      <xdr:sp macro="" textlink="">
        <xdr:nvSpPr>
          <xdr:cNvPr id="19857" name="Freeform 2">
            <a:extLst>
              <a:ext uri="{FF2B5EF4-FFF2-40B4-BE49-F238E27FC236}">
                <a16:creationId xmlns:a16="http://schemas.microsoft.com/office/drawing/2014/main" id="{00000000-0008-0000-1000-0000914D0000}"/>
              </a:ext>
            </a:extLst>
          </xdr:cNvPr>
          <xdr:cNvSpPr>
            <a:spLocks/>
          </xdr:cNvSpPr>
        </xdr:nvSpPr>
        <xdr:spPr bwMode="auto">
          <a:xfrm>
            <a:off x="649" y="30"/>
            <a:ext cx="37" cy="53"/>
          </a:xfrm>
          <a:custGeom>
            <a:avLst/>
            <a:gdLst>
              <a:gd name="T0" fmla="*/ 0 w 1006"/>
              <a:gd name="T1" fmla="*/ 0 h 1378"/>
              <a:gd name="T2" fmla="*/ 0 w 1006"/>
              <a:gd name="T3" fmla="*/ 0 h 1378"/>
              <a:gd name="T4" fmla="*/ 0 w 1006"/>
              <a:gd name="T5" fmla="*/ 0 h 1378"/>
              <a:gd name="T6" fmla="*/ 0 w 1006"/>
              <a:gd name="T7" fmla="*/ 0 h 1378"/>
              <a:gd name="T8" fmla="*/ 0 w 1006"/>
              <a:gd name="T9" fmla="*/ 0 h 1378"/>
              <a:gd name="T10" fmla="*/ 0 w 1006"/>
              <a:gd name="T11" fmla="*/ 0 h 1378"/>
              <a:gd name="T12" fmla="*/ 0 w 1006"/>
              <a:gd name="T13" fmla="*/ 0 h 1378"/>
              <a:gd name="T14" fmla="*/ 0 w 1006"/>
              <a:gd name="T15" fmla="*/ 0 h 1378"/>
              <a:gd name="T16" fmla="*/ 0 w 1006"/>
              <a:gd name="T17" fmla="*/ 0 h 1378"/>
              <a:gd name="T18" fmla="*/ 0 w 1006"/>
              <a:gd name="T19" fmla="*/ 0 h 1378"/>
              <a:gd name="T20" fmla="*/ 0 w 1006"/>
              <a:gd name="T21" fmla="*/ 0 h 1378"/>
              <a:gd name="T22" fmla="*/ 0 w 1006"/>
              <a:gd name="T23" fmla="*/ 0 h 1378"/>
              <a:gd name="T24" fmla="*/ 0 w 1006"/>
              <a:gd name="T25" fmla="*/ 0 h 1378"/>
              <a:gd name="T26" fmla="*/ 0 w 1006"/>
              <a:gd name="T27" fmla="*/ 0 h 1378"/>
              <a:gd name="T28" fmla="*/ 0 w 1006"/>
              <a:gd name="T29" fmla="*/ 0 h 1378"/>
              <a:gd name="T30" fmla="*/ 0 w 1006"/>
              <a:gd name="T31" fmla="*/ 0 h 1378"/>
              <a:gd name="T32" fmla="*/ 0 w 1006"/>
              <a:gd name="T33" fmla="*/ 0 h 1378"/>
              <a:gd name="T34" fmla="*/ 0 w 1006"/>
              <a:gd name="T35" fmla="*/ 0 h 1378"/>
              <a:gd name="T36" fmla="*/ 0 w 1006"/>
              <a:gd name="T37" fmla="*/ 0 h 1378"/>
              <a:gd name="T38" fmla="*/ 0 w 1006"/>
              <a:gd name="T39" fmla="*/ 0 h 1378"/>
              <a:gd name="T40" fmla="*/ 0 w 1006"/>
              <a:gd name="T41" fmla="*/ 0 h 1378"/>
              <a:gd name="T42" fmla="*/ 0 w 1006"/>
              <a:gd name="T43" fmla="*/ 0 h 1378"/>
              <a:gd name="T44" fmla="*/ 0 w 1006"/>
              <a:gd name="T45" fmla="*/ 0 h 1378"/>
              <a:gd name="T46" fmla="*/ 0 w 1006"/>
              <a:gd name="T47" fmla="*/ 0 h 1378"/>
              <a:gd name="T48" fmla="*/ 0 w 1006"/>
              <a:gd name="T49" fmla="*/ 0 h 1378"/>
              <a:gd name="T50" fmla="*/ 0 w 1006"/>
              <a:gd name="T51" fmla="*/ 0 h 1378"/>
              <a:gd name="T52" fmla="*/ 0 w 1006"/>
              <a:gd name="T53" fmla="*/ 0 h 1378"/>
              <a:gd name="T54" fmla="*/ 0 w 1006"/>
              <a:gd name="T55" fmla="*/ 0 h 1378"/>
              <a:gd name="T56" fmla="*/ 0 w 1006"/>
              <a:gd name="T57" fmla="*/ 0 h 1378"/>
              <a:gd name="T58" fmla="*/ 0 w 1006"/>
              <a:gd name="T59" fmla="*/ 0 h 1378"/>
              <a:gd name="T60" fmla="*/ 0 w 1006"/>
              <a:gd name="T61" fmla="*/ 0 h 1378"/>
              <a:gd name="T62" fmla="*/ 0 w 1006"/>
              <a:gd name="T63" fmla="*/ 0 h 1378"/>
              <a:gd name="T64" fmla="*/ 0 w 1006"/>
              <a:gd name="T65" fmla="*/ 0 h 1378"/>
              <a:gd name="T66" fmla="*/ 0 w 1006"/>
              <a:gd name="T67" fmla="*/ 0 h 1378"/>
              <a:gd name="T68" fmla="*/ 0 w 1006"/>
              <a:gd name="T69" fmla="*/ 0 h 1378"/>
              <a:gd name="T70" fmla="*/ 0 w 1006"/>
              <a:gd name="T71" fmla="*/ 0 h 1378"/>
              <a:gd name="T72" fmla="*/ 0 w 1006"/>
              <a:gd name="T73" fmla="*/ 0 h 1378"/>
              <a:gd name="T74" fmla="*/ 0 w 1006"/>
              <a:gd name="T75" fmla="*/ 0 h 1378"/>
              <a:gd name="T76" fmla="*/ 0 w 1006"/>
              <a:gd name="T77" fmla="*/ 0 h 1378"/>
              <a:gd name="T78" fmla="*/ 0 w 1006"/>
              <a:gd name="T79" fmla="*/ 0 h 1378"/>
              <a:gd name="T80" fmla="*/ 0 w 1006"/>
              <a:gd name="T81" fmla="*/ 0 h 1378"/>
              <a:gd name="T82" fmla="*/ 0 w 1006"/>
              <a:gd name="T83" fmla="*/ 0 h 1378"/>
              <a:gd name="T84" fmla="*/ 0 w 1006"/>
              <a:gd name="T85" fmla="*/ 0 h 1378"/>
              <a:gd name="T86" fmla="*/ 0 w 1006"/>
              <a:gd name="T87" fmla="*/ 0 h 1378"/>
              <a:gd name="T88" fmla="*/ 0 w 1006"/>
              <a:gd name="T89" fmla="*/ 0 h 1378"/>
              <a:gd name="T90" fmla="*/ 0 w 1006"/>
              <a:gd name="T91" fmla="*/ 0 h 1378"/>
              <a:gd name="T92" fmla="*/ 0 w 1006"/>
              <a:gd name="T93" fmla="*/ 0 h 1378"/>
              <a:gd name="T94" fmla="*/ 0 w 1006"/>
              <a:gd name="T95" fmla="*/ 0 h 1378"/>
              <a:gd name="T96" fmla="*/ 0 w 1006"/>
              <a:gd name="T97" fmla="*/ 0 h 1378"/>
              <a:gd name="T98" fmla="*/ 0 w 1006"/>
              <a:gd name="T99" fmla="*/ 0 h 1378"/>
              <a:gd name="T100" fmla="*/ 0 w 1006"/>
              <a:gd name="T101" fmla="*/ 0 h 1378"/>
              <a:gd name="T102" fmla="*/ 0 w 1006"/>
              <a:gd name="T103" fmla="*/ 0 h 1378"/>
              <a:gd name="T104" fmla="*/ 0 w 1006"/>
              <a:gd name="T105" fmla="*/ 0 h 1378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006"/>
              <a:gd name="T160" fmla="*/ 0 h 1378"/>
              <a:gd name="T161" fmla="*/ 1006 w 1006"/>
              <a:gd name="T162" fmla="*/ 1378 h 1378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006" h="1378">
                <a:moveTo>
                  <a:pt x="66" y="23"/>
                </a:moveTo>
                <a:lnTo>
                  <a:pt x="68" y="24"/>
                </a:lnTo>
                <a:lnTo>
                  <a:pt x="70" y="28"/>
                </a:lnTo>
                <a:lnTo>
                  <a:pt x="75" y="34"/>
                </a:lnTo>
                <a:lnTo>
                  <a:pt x="81" y="43"/>
                </a:lnTo>
                <a:lnTo>
                  <a:pt x="89" y="54"/>
                </a:lnTo>
                <a:lnTo>
                  <a:pt x="98" y="67"/>
                </a:lnTo>
                <a:lnTo>
                  <a:pt x="111" y="81"/>
                </a:lnTo>
                <a:lnTo>
                  <a:pt x="125" y="97"/>
                </a:lnTo>
                <a:lnTo>
                  <a:pt x="142" y="115"/>
                </a:lnTo>
                <a:lnTo>
                  <a:pt x="160" y="134"/>
                </a:lnTo>
                <a:lnTo>
                  <a:pt x="181" y="155"/>
                </a:lnTo>
                <a:lnTo>
                  <a:pt x="203" y="177"/>
                </a:lnTo>
                <a:lnTo>
                  <a:pt x="228" y="200"/>
                </a:lnTo>
                <a:lnTo>
                  <a:pt x="256" y="224"/>
                </a:lnTo>
                <a:lnTo>
                  <a:pt x="286" y="249"/>
                </a:lnTo>
                <a:lnTo>
                  <a:pt x="319" y="275"/>
                </a:lnTo>
                <a:lnTo>
                  <a:pt x="320" y="275"/>
                </a:lnTo>
                <a:lnTo>
                  <a:pt x="321" y="275"/>
                </a:lnTo>
                <a:lnTo>
                  <a:pt x="324" y="276"/>
                </a:lnTo>
                <a:lnTo>
                  <a:pt x="328" y="276"/>
                </a:lnTo>
                <a:lnTo>
                  <a:pt x="334" y="277"/>
                </a:lnTo>
                <a:lnTo>
                  <a:pt x="341" y="277"/>
                </a:lnTo>
                <a:lnTo>
                  <a:pt x="350" y="277"/>
                </a:lnTo>
                <a:lnTo>
                  <a:pt x="362" y="277"/>
                </a:lnTo>
                <a:lnTo>
                  <a:pt x="375" y="277"/>
                </a:lnTo>
                <a:lnTo>
                  <a:pt x="391" y="277"/>
                </a:lnTo>
                <a:lnTo>
                  <a:pt x="408" y="276"/>
                </a:lnTo>
                <a:lnTo>
                  <a:pt x="429" y="275"/>
                </a:lnTo>
                <a:lnTo>
                  <a:pt x="451" y="274"/>
                </a:lnTo>
                <a:lnTo>
                  <a:pt x="476" y="272"/>
                </a:lnTo>
                <a:lnTo>
                  <a:pt x="505" y="270"/>
                </a:lnTo>
                <a:lnTo>
                  <a:pt x="536" y="267"/>
                </a:lnTo>
                <a:lnTo>
                  <a:pt x="538" y="268"/>
                </a:lnTo>
                <a:lnTo>
                  <a:pt x="542" y="271"/>
                </a:lnTo>
                <a:lnTo>
                  <a:pt x="550" y="276"/>
                </a:lnTo>
                <a:lnTo>
                  <a:pt x="560" y="282"/>
                </a:lnTo>
                <a:lnTo>
                  <a:pt x="573" y="291"/>
                </a:lnTo>
                <a:lnTo>
                  <a:pt x="587" y="300"/>
                </a:lnTo>
                <a:lnTo>
                  <a:pt x="602" y="311"/>
                </a:lnTo>
                <a:lnTo>
                  <a:pt x="619" y="324"/>
                </a:lnTo>
                <a:lnTo>
                  <a:pt x="635" y="336"/>
                </a:lnTo>
                <a:lnTo>
                  <a:pt x="653" y="350"/>
                </a:lnTo>
                <a:lnTo>
                  <a:pt x="670" y="364"/>
                </a:lnTo>
                <a:lnTo>
                  <a:pt x="688" y="379"/>
                </a:lnTo>
                <a:lnTo>
                  <a:pt x="703" y="394"/>
                </a:lnTo>
                <a:lnTo>
                  <a:pt x="719" y="409"/>
                </a:lnTo>
                <a:lnTo>
                  <a:pt x="732" y="425"/>
                </a:lnTo>
                <a:lnTo>
                  <a:pt x="743" y="440"/>
                </a:lnTo>
                <a:lnTo>
                  <a:pt x="748" y="444"/>
                </a:lnTo>
                <a:lnTo>
                  <a:pt x="758" y="457"/>
                </a:lnTo>
                <a:lnTo>
                  <a:pt x="774" y="477"/>
                </a:lnTo>
                <a:lnTo>
                  <a:pt x="795" y="505"/>
                </a:lnTo>
                <a:lnTo>
                  <a:pt x="820" y="538"/>
                </a:lnTo>
                <a:lnTo>
                  <a:pt x="846" y="578"/>
                </a:lnTo>
                <a:lnTo>
                  <a:pt x="874" y="622"/>
                </a:lnTo>
                <a:lnTo>
                  <a:pt x="902" y="671"/>
                </a:lnTo>
                <a:lnTo>
                  <a:pt x="929" y="723"/>
                </a:lnTo>
                <a:lnTo>
                  <a:pt x="953" y="778"/>
                </a:lnTo>
                <a:lnTo>
                  <a:pt x="974" y="836"/>
                </a:lnTo>
                <a:lnTo>
                  <a:pt x="990" y="895"/>
                </a:lnTo>
                <a:lnTo>
                  <a:pt x="1002" y="955"/>
                </a:lnTo>
                <a:lnTo>
                  <a:pt x="1006" y="1015"/>
                </a:lnTo>
                <a:lnTo>
                  <a:pt x="1002" y="1075"/>
                </a:lnTo>
                <a:lnTo>
                  <a:pt x="988" y="1135"/>
                </a:lnTo>
                <a:lnTo>
                  <a:pt x="987" y="1139"/>
                </a:lnTo>
                <a:lnTo>
                  <a:pt x="982" y="1150"/>
                </a:lnTo>
                <a:lnTo>
                  <a:pt x="974" y="1166"/>
                </a:lnTo>
                <a:lnTo>
                  <a:pt x="962" y="1187"/>
                </a:lnTo>
                <a:lnTo>
                  <a:pt x="945" y="1211"/>
                </a:lnTo>
                <a:lnTo>
                  <a:pt x="925" y="1237"/>
                </a:lnTo>
                <a:lnTo>
                  <a:pt x="898" y="1265"/>
                </a:lnTo>
                <a:lnTo>
                  <a:pt x="866" y="1291"/>
                </a:lnTo>
                <a:lnTo>
                  <a:pt x="828" y="1316"/>
                </a:lnTo>
                <a:lnTo>
                  <a:pt x="784" y="1339"/>
                </a:lnTo>
                <a:lnTo>
                  <a:pt x="732" y="1358"/>
                </a:lnTo>
                <a:lnTo>
                  <a:pt x="675" y="1371"/>
                </a:lnTo>
                <a:lnTo>
                  <a:pt x="609" y="1378"/>
                </a:lnTo>
                <a:lnTo>
                  <a:pt x="535" y="1377"/>
                </a:lnTo>
                <a:lnTo>
                  <a:pt x="452" y="1368"/>
                </a:lnTo>
                <a:lnTo>
                  <a:pt x="362" y="1347"/>
                </a:lnTo>
                <a:lnTo>
                  <a:pt x="359" y="1346"/>
                </a:lnTo>
                <a:lnTo>
                  <a:pt x="350" y="1343"/>
                </a:lnTo>
                <a:lnTo>
                  <a:pt x="338" y="1338"/>
                </a:lnTo>
                <a:lnTo>
                  <a:pt x="322" y="1330"/>
                </a:lnTo>
                <a:lnTo>
                  <a:pt x="302" y="1319"/>
                </a:lnTo>
                <a:lnTo>
                  <a:pt x="280" y="1306"/>
                </a:lnTo>
                <a:lnTo>
                  <a:pt x="257" y="1289"/>
                </a:lnTo>
                <a:lnTo>
                  <a:pt x="233" y="1269"/>
                </a:lnTo>
                <a:lnTo>
                  <a:pt x="211" y="1245"/>
                </a:lnTo>
                <a:lnTo>
                  <a:pt x="188" y="1218"/>
                </a:lnTo>
                <a:lnTo>
                  <a:pt x="168" y="1187"/>
                </a:lnTo>
                <a:lnTo>
                  <a:pt x="151" y="1151"/>
                </a:lnTo>
                <a:lnTo>
                  <a:pt x="136" y="1111"/>
                </a:lnTo>
                <a:lnTo>
                  <a:pt x="126" y="1065"/>
                </a:lnTo>
                <a:lnTo>
                  <a:pt x="122" y="1015"/>
                </a:lnTo>
                <a:lnTo>
                  <a:pt x="123" y="960"/>
                </a:lnTo>
                <a:lnTo>
                  <a:pt x="126" y="951"/>
                </a:lnTo>
                <a:lnTo>
                  <a:pt x="132" y="927"/>
                </a:lnTo>
                <a:lnTo>
                  <a:pt x="141" y="892"/>
                </a:lnTo>
                <a:lnTo>
                  <a:pt x="147" y="849"/>
                </a:lnTo>
                <a:lnTo>
                  <a:pt x="149" y="802"/>
                </a:lnTo>
                <a:lnTo>
                  <a:pt x="144" y="755"/>
                </a:lnTo>
                <a:lnTo>
                  <a:pt x="128" y="713"/>
                </a:lnTo>
                <a:lnTo>
                  <a:pt x="100" y="678"/>
                </a:lnTo>
                <a:lnTo>
                  <a:pt x="97" y="675"/>
                </a:lnTo>
                <a:lnTo>
                  <a:pt x="88" y="667"/>
                </a:lnTo>
                <a:lnTo>
                  <a:pt x="76" y="654"/>
                </a:lnTo>
                <a:lnTo>
                  <a:pt x="63" y="636"/>
                </a:lnTo>
                <a:lnTo>
                  <a:pt x="50" y="613"/>
                </a:lnTo>
                <a:lnTo>
                  <a:pt x="41" y="585"/>
                </a:lnTo>
                <a:lnTo>
                  <a:pt x="36" y="551"/>
                </a:lnTo>
                <a:lnTo>
                  <a:pt x="38" y="514"/>
                </a:lnTo>
                <a:lnTo>
                  <a:pt x="37" y="509"/>
                </a:lnTo>
                <a:lnTo>
                  <a:pt x="36" y="497"/>
                </a:lnTo>
                <a:lnTo>
                  <a:pt x="36" y="478"/>
                </a:lnTo>
                <a:lnTo>
                  <a:pt x="37" y="456"/>
                </a:lnTo>
                <a:lnTo>
                  <a:pt x="40" y="433"/>
                </a:lnTo>
                <a:lnTo>
                  <a:pt x="47" y="410"/>
                </a:lnTo>
                <a:lnTo>
                  <a:pt x="58" y="390"/>
                </a:lnTo>
                <a:lnTo>
                  <a:pt x="76" y="375"/>
                </a:lnTo>
                <a:lnTo>
                  <a:pt x="78" y="374"/>
                </a:lnTo>
                <a:lnTo>
                  <a:pt x="84" y="371"/>
                </a:lnTo>
                <a:lnTo>
                  <a:pt x="92" y="368"/>
                </a:lnTo>
                <a:lnTo>
                  <a:pt x="104" y="363"/>
                </a:lnTo>
                <a:lnTo>
                  <a:pt x="115" y="358"/>
                </a:lnTo>
                <a:lnTo>
                  <a:pt x="126" y="353"/>
                </a:lnTo>
                <a:lnTo>
                  <a:pt x="137" y="349"/>
                </a:lnTo>
                <a:lnTo>
                  <a:pt x="147" y="345"/>
                </a:lnTo>
                <a:lnTo>
                  <a:pt x="150" y="344"/>
                </a:lnTo>
                <a:lnTo>
                  <a:pt x="157" y="341"/>
                </a:lnTo>
                <a:lnTo>
                  <a:pt x="168" y="337"/>
                </a:lnTo>
                <a:lnTo>
                  <a:pt x="183" y="332"/>
                </a:lnTo>
                <a:lnTo>
                  <a:pt x="198" y="326"/>
                </a:lnTo>
                <a:lnTo>
                  <a:pt x="215" y="319"/>
                </a:lnTo>
                <a:lnTo>
                  <a:pt x="231" y="311"/>
                </a:lnTo>
                <a:lnTo>
                  <a:pt x="245" y="304"/>
                </a:lnTo>
                <a:lnTo>
                  <a:pt x="243" y="302"/>
                </a:lnTo>
                <a:lnTo>
                  <a:pt x="236" y="296"/>
                </a:lnTo>
                <a:lnTo>
                  <a:pt x="225" y="287"/>
                </a:lnTo>
                <a:lnTo>
                  <a:pt x="209" y="275"/>
                </a:lnTo>
                <a:lnTo>
                  <a:pt x="192" y="260"/>
                </a:lnTo>
                <a:lnTo>
                  <a:pt x="172" y="243"/>
                </a:lnTo>
                <a:lnTo>
                  <a:pt x="152" y="224"/>
                </a:lnTo>
                <a:lnTo>
                  <a:pt x="130" y="203"/>
                </a:lnTo>
                <a:lnTo>
                  <a:pt x="108" y="182"/>
                </a:lnTo>
                <a:lnTo>
                  <a:pt x="86" y="159"/>
                </a:lnTo>
                <a:lnTo>
                  <a:pt x="65" y="137"/>
                </a:lnTo>
                <a:lnTo>
                  <a:pt x="46" y="114"/>
                </a:lnTo>
                <a:lnTo>
                  <a:pt x="29" y="92"/>
                </a:lnTo>
                <a:lnTo>
                  <a:pt x="16" y="71"/>
                </a:lnTo>
                <a:lnTo>
                  <a:pt x="6" y="50"/>
                </a:lnTo>
                <a:lnTo>
                  <a:pt x="0" y="31"/>
                </a:lnTo>
                <a:lnTo>
                  <a:pt x="1" y="28"/>
                </a:lnTo>
                <a:lnTo>
                  <a:pt x="3" y="22"/>
                </a:lnTo>
                <a:lnTo>
                  <a:pt x="6" y="13"/>
                </a:lnTo>
                <a:lnTo>
                  <a:pt x="12" y="6"/>
                </a:lnTo>
                <a:lnTo>
                  <a:pt x="21" y="0"/>
                </a:lnTo>
                <a:lnTo>
                  <a:pt x="33" y="0"/>
                </a:lnTo>
                <a:lnTo>
                  <a:pt x="48" y="7"/>
                </a:lnTo>
                <a:lnTo>
                  <a:pt x="66" y="23"/>
                </a:lnTo>
                <a:close/>
              </a:path>
            </a:pathLst>
          </a:custGeom>
          <a:solidFill>
            <a:srgbClr val="CC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58" name="Freeform 3">
            <a:extLst>
              <a:ext uri="{FF2B5EF4-FFF2-40B4-BE49-F238E27FC236}">
                <a16:creationId xmlns:a16="http://schemas.microsoft.com/office/drawing/2014/main" id="{00000000-0008-0000-1000-0000924D0000}"/>
              </a:ext>
            </a:extLst>
          </xdr:cNvPr>
          <xdr:cNvSpPr>
            <a:spLocks/>
          </xdr:cNvSpPr>
        </xdr:nvSpPr>
        <xdr:spPr bwMode="auto">
          <a:xfrm>
            <a:off x="649" y="28"/>
            <a:ext cx="36" cy="51"/>
          </a:xfrm>
          <a:custGeom>
            <a:avLst/>
            <a:gdLst>
              <a:gd name="T0" fmla="*/ 0 w 980"/>
              <a:gd name="T1" fmla="*/ 0 h 1330"/>
              <a:gd name="T2" fmla="*/ 0 w 980"/>
              <a:gd name="T3" fmla="*/ 0 h 1330"/>
              <a:gd name="T4" fmla="*/ 0 w 980"/>
              <a:gd name="T5" fmla="*/ 0 h 1330"/>
              <a:gd name="T6" fmla="*/ 0 w 980"/>
              <a:gd name="T7" fmla="*/ 0 h 1330"/>
              <a:gd name="T8" fmla="*/ 0 w 980"/>
              <a:gd name="T9" fmla="*/ 0 h 1330"/>
              <a:gd name="T10" fmla="*/ 0 w 980"/>
              <a:gd name="T11" fmla="*/ 0 h 1330"/>
              <a:gd name="T12" fmla="*/ 0 w 980"/>
              <a:gd name="T13" fmla="*/ 0 h 1330"/>
              <a:gd name="T14" fmla="*/ 0 w 980"/>
              <a:gd name="T15" fmla="*/ 0 h 1330"/>
              <a:gd name="T16" fmla="*/ 0 w 980"/>
              <a:gd name="T17" fmla="*/ 0 h 1330"/>
              <a:gd name="T18" fmla="*/ 0 w 980"/>
              <a:gd name="T19" fmla="*/ 0 h 1330"/>
              <a:gd name="T20" fmla="*/ 0 w 980"/>
              <a:gd name="T21" fmla="*/ 0 h 1330"/>
              <a:gd name="T22" fmla="*/ 0 w 980"/>
              <a:gd name="T23" fmla="*/ 0 h 1330"/>
              <a:gd name="T24" fmla="*/ 0 w 980"/>
              <a:gd name="T25" fmla="*/ 0 h 1330"/>
              <a:gd name="T26" fmla="*/ 0 w 980"/>
              <a:gd name="T27" fmla="*/ 0 h 1330"/>
              <a:gd name="T28" fmla="*/ 0 w 980"/>
              <a:gd name="T29" fmla="*/ 0 h 1330"/>
              <a:gd name="T30" fmla="*/ 0 w 980"/>
              <a:gd name="T31" fmla="*/ 0 h 1330"/>
              <a:gd name="T32" fmla="*/ 0 w 980"/>
              <a:gd name="T33" fmla="*/ 0 h 1330"/>
              <a:gd name="T34" fmla="*/ 0 w 980"/>
              <a:gd name="T35" fmla="*/ 0 h 1330"/>
              <a:gd name="T36" fmla="*/ 0 w 980"/>
              <a:gd name="T37" fmla="*/ 0 h 1330"/>
              <a:gd name="T38" fmla="*/ 0 w 980"/>
              <a:gd name="T39" fmla="*/ 0 h 1330"/>
              <a:gd name="T40" fmla="*/ 0 w 980"/>
              <a:gd name="T41" fmla="*/ 0 h 1330"/>
              <a:gd name="T42" fmla="*/ 0 w 980"/>
              <a:gd name="T43" fmla="*/ 0 h 1330"/>
              <a:gd name="T44" fmla="*/ 0 w 980"/>
              <a:gd name="T45" fmla="*/ 0 h 1330"/>
              <a:gd name="T46" fmla="*/ 0 w 980"/>
              <a:gd name="T47" fmla="*/ 0 h 1330"/>
              <a:gd name="T48" fmla="*/ 0 w 980"/>
              <a:gd name="T49" fmla="*/ 0 h 1330"/>
              <a:gd name="T50" fmla="*/ 0 w 980"/>
              <a:gd name="T51" fmla="*/ 0 h 1330"/>
              <a:gd name="T52" fmla="*/ 0 w 980"/>
              <a:gd name="T53" fmla="*/ 0 h 1330"/>
              <a:gd name="T54" fmla="*/ 0 w 980"/>
              <a:gd name="T55" fmla="*/ 0 h 1330"/>
              <a:gd name="T56" fmla="*/ 0 w 980"/>
              <a:gd name="T57" fmla="*/ 0 h 1330"/>
              <a:gd name="T58" fmla="*/ 0 w 980"/>
              <a:gd name="T59" fmla="*/ 0 h 1330"/>
              <a:gd name="T60" fmla="*/ 0 w 980"/>
              <a:gd name="T61" fmla="*/ 0 h 1330"/>
              <a:gd name="T62" fmla="*/ 0 w 980"/>
              <a:gd name="T63" fmla="*/ 0 h 1330"/>
              <a:gd name="T64" fmla="*/ 0 w 980"/>
              <a:gd name="T65" fmla="*/ 0 h 1330"/>
              <a:gd name="T66" fmla="*/ 0 w 980"/>
              <a:gd name="T67" fmla="*/ 0 h 1330"/>
              <a:gd name="T68" fmla="*/ 0 w 980"/>
              <a:gd name="T69" fmla="*/ 0 h 1330"/>
              <a:gd name="T70" fmla="*/ 0 w 980"/>
              <a:gd name="T71" fmla="*/ 0 h 1330"/>
              <a:gd name="T72" fmla="*/ 0 w 980"/>
              <a:gd name="T73" fmla="*/ 0 h 1330"/>
              <a:gd name="T74" fmla="*/ 0 w 980"/>
              <a:gd name="T75" fmla="*/ 0 h 1330"/>
              <a:gd name="T76" fmla="*/ 0 w 980"/>
              <a:gd name="T77" fmla="*/ 0 h 1330"/>
              <a:gd name="T78" fmla="*/ 0 w 980"/>
              <a:gd name="T79" fmla="*/ 0 h 1330"/>
              <a:gd name="T80" fmla="*/ 0 w 980"/>
              <a:gd name="T81" fmla="*/ 0 h 1330"/>
              <a:gd name="T82" fmla="*/ 0 w 980"/>
              <a:gd name="T83" fmla="*/ 0 h 1330"/>
              <a:gd name="T84" fmla="*/ 0 w 980"/>
              <a:gd name="T85" fmla="*/ 0 h 1330"/>
              <a:gd name="T86" fmla="*/ 0 w 980"/>
              <a:gd name="T87" fmla="*/ 0 h 1330"/>
              <a:gd name="T88" fmla="*/ 0 w 980"/>
              <a:gd name="T89" fmla="*/ 0 h 1330"/>
              <a:gd name="T90" fmla="*/ 0 w 980"/>
              <a:gd name="T91" fmla="*/ 0 h 1330"/>
              <a:gd name="T92" fmla="*/ 0 w 980"/>
              <a:gd name="T93" fmla="*/ 0 h 1330"/>
              <a:gd name="T94" fmla="*/ 0 w 980"/>
              <a:gd name="T95" fmla="*/ 0 h 1330"/>
              <a:gd name="T96" fmla="*/ 0 w 980"/>
              <a:gd name="T97" fmla="*/ 0 h 1330"/>
              <a:gd name="T98" fmla="*/ 0 w 980"/>
              <a:gd name="T99" fmla="*/ 0 h 1330"/>
              <a:gd name="T100" fmla="*/ 0 w 980"/>
              <a:gd name="T101" fmla="*/ 0 h 1330"/>
              <a:gd name="T102" fmla="*/ 0 w 980"/>
              <a:gd name="T103" fmla="*/ 0 h 1330"/>
              <a:gd name="T104" fmla="*/ 0 w 980"/>
              <a:gd name="T105" fmla="*/ 0 h 1330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980"/>
              <a:gd name="T160" fmla="*/ 0 h 1330"/>
              <a:gd name="T161" fmla="*/ 980 w 980"/>
              <a:gd name="T162" fmla="*/ 1330 h 1330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980" h="1330">
                <a:moveTo>
                  <a:pt x="100" y="23"/>
                </a:moveTo>
                <a:lnTo>
                  <a:pt x="100" y="24"/>
                </a:lnTo>
                <a:lnTo>
                  <a:pt x="101" y="27"/>
                </a:lnTo>
                <a:lnTo>
                  <a:pt x="104" y="32"/>
                </a:lnTo>
                <a:lnTo>
                  <a:pt x="108" y="38"/>
                </a:lnTo>
                <a:lnTo>
                  <a:pt x="112" y="47"/>
                </a:lnTo>
                <a:lnTo>
                  <a:pt x="118" y="57"/>
                </a:lnTo>
                <a:lnTo>
                  <a:pt x="126" y="69"/>
                </a:lnTo>
                <a:lnTo>
                  <a:pt x="136" y="83"/>
                </a:lnTo>
                <a:lnTo>
                  <a:pt x="149" y="99"/>
                </a:lnTo>
                <a:lnTo>
                  <a:pt x="162" y="116"/>
                </a:lnTo>
                <a:lnTo>
                  <a:pt x="180" y="134"/>
                </a:lnTo>
                <a:lnTo>
                  <a:pt x="199" y="154"/>
                </a:lnTo>
                <a:lnTo>
                  <a:pt x="221" y="176"/>
                </a:lnTo>
                <a:lnTo>
                  <a:pt x="246" y="199"/>
                </a:lnTo>
                <a:lnTo>
                  <a:pt x="275" y="223"/>
                </a:lnTo>
                <a:lnTo>
                  <a:pt x="307" y="249"/>
                </a:lnTo>
                <a:lnTo>
                  <a:pt x="308" y="249"/>
                </a:lnTo>
                <a:lnTo>
                  <a:pt x="309" y="249"/>
                </a:lnTo>
                <a:lnTo>
                  <a:pt x="312" y="250"/>
                </a:lnTo>
                <a:lnTo>
                  <a:pt x="317" y="250"/>
                </a:lnTo>
                <a:lnTo>
                  <a:pt x="324" y="251"/>
                </a:lnTo>
                <a:lnTo>
                  <a:pt x="331" y="251"/>
                </a:lnTo>
                <a:lnTo>
                  <a:pt x="341" y="252"/>
                </a:lnTo>
                <a:lnTo>
                  <a:pt x="352" y="252"/>
                </a:lnTo>
                <a:lnTo>
                  <a:pt x="366" y="253"/>
                </a:lnTo>
                <a:lnTo>
                  <a:pt x="382" y="253"/>
                </a:lnTo>
                <a:lnTo>
                  <a:pt x="401" y="253"/>
                </a:lnTo>
                <a:lnTo>
                  <a:pt x="421" y="252"/>
                </a:lnTo>
                <a:lnTo>
                  <a:pt x="445" y="252"/>
                </a:lnTo>
                <a:lnTo>
                  <a:pt x="472" y="251"/>
                </a:lnTo>
                <a:lnTo>
                  <a:pt x="502" y="250"/>
                </a:lnTo>
                <a:lnTo>
                  <a:pt x="533" y="248"/>
                </a:lnTo>
                <a:lnTo>
                  <a:pt x="536" y="249"/>
                </a:lnTo>
                <a:lnTo>
                  <a:pt x="541" y="252"/>
                </a:lnTo>
                <a:lnTo>
                  <a:pt x="548" y="257"/>
                </a:lnTo>
                <a:lnTo>
                  <a:pt x="558" y="263"/>
                </a:lnTo>
                <a:lnTo>
                  <a:pt x="571" y="272"/>
                </a:lnTo>
                <a:lnTo>
                  <a:pt x="585" y="281"/>
                </a:lnTo>
                <a:lnTo>
                  <a:pt x="600" y="292"/>
                </a:lnTo>
                <a:lnTo>
                  <a:pt x="617" y="303"/>
                </a:lnTo>
                <a:lnTo>
                  <a:pt x="634" y="316"/>
                </a:lnTo>
                <a:lnTo>
                  <a:pt x="652" y="330"/>
                </a:lnTo>
                <a:lnTo>
                  <a:pt x="668" y="344"/>
                </a:lnTo>
                <a:lnTo>
                  <a:pt x="686" y="360"/>
                </a:lnTo>
                <a:lnTo>
                  <a:pt x="701" y="375"/>
                </a:lnTo>
                <a:lnTo>
                  <a:pt x="716" y="390"/>
                </a:lnTo>
                <a:lnTo>
                  <a:pt x="729" y="405"/>
                </a:lnTo>
                <a:lnTo>
                  <a:pt x="740" y="420"/>
                </a:lnTo>
                <a:lnTo>
                  <a:pt x="744" y="424"/>
                </a:lnTo>
                <a:lnTo>
                  <a:pt x="755" y="435"/>
                </a:lnTo>
                <a:lnTo>
                  <a:pt x="771" y="453"/>
                </a:lnTo>
                <a:lnTo>
                  <a:pt x="792" y="478"/>
                </a:lnTo>
                <a:lnTo>
                  <a:pt x="815" y="508"/>
                </a:lnTo>
                <a:lnTo>
                  <a:pt x="842" y="544"/>
                </a:lnTo>
                <a:lnTo>
                  <a:pt x="869" y="585"/>
                </a:lnTo>
                <a:lnTo>
                  <a:pt x="896" y="631"/>
                </a:lnTo>
                <a:lnTo>
                  <a:pt x="920" y="680"/>
                </a:lnTo>
                <a:lnTo>
                  <a:pt x="943" y="732"/>
                </a:lnTo>
                <a:lnTo>
                  <a:pt x="960" y="788"/>
                </a:lnTo>
                <a:lnTo>
                  <a:pt x="974" y="845"/>
                </a:lnTo>
                <a:lnTo>
                  <a:pt x="980" y="906"/>
                </a:lnTo>
                <a:lnTo>
                  <a:pt x="980" y="967"/>
                </a:lnTo>
                <a:lnTo>
                  <a:pt x="970" y="1029"/>
                </a:lnTo>
                <a:lnTo>
                  <a:pt x="950" y="1091"/>
                </a:lnTo>
                <a:lnTo>
                  <a:pt x="948" y="1095"/>
                </a:lnTo>
                <a:lnTo>
                  <a:pt x="943" y="1106"/>
                </a:lnTo>
                <a:lnTo>
                  <a:pt x="935" y="1123"/>
                </a:lnTo>
                <a:lnTo>
                  <a:pt x="921" y="1146"/>
                </a:lnTo>
                <a:lnTo>
                  <a:pt x="904" y="1171"/>
                </a:lnTo>
                <a:lnTo>
                  <a:pt x="882" y="1198"/>
                </a:lnTo>
                <a:lnTo>
                  <a:pt x="854" y="1225"/>
                </a:lnTo>
                <a:lnTo>
                  <a:pt x="823" y="1252"/>
                </a:lnTo>
                <a:lnTo>
                  <a:pt x="786" y="1277"/>
                </a:lnTo>
                <a:lnTo>
                  <a:pt x="741" y="1298"/>
                </a:lnTo>
                <a:lnTo>
                  <a:pt x="692" y="1315"/>
                </a:lnTo>
                <a:lnTo>
                  <a:pt x="636" y="1326"/>
                </a:lnTo>
                <a:lnTo>
                  <a:pt x="574" y="1330"/>
                </a:lnTo>
                <a:lnTo>
                  <a:pt x="505" y="1325"/>
                </a:lnTo>
                <a:lnTo>
                  <a:pt x="429" y="1311"/>
                </a:lnTo>
                <a:lnTo>
                  <a:pt x="344" y="1285"/>
                </a:lnTo>
                <a:lnTo>
                  <a:pt x="341" y="1284"/>
                </a:lnTo>
                <a:lnTo>
                  <a:pt x="333" y="1280"/>
                </a:lnTo>
                <a:lnTo>
                  <a:pt x="319" y="1274"/>
                </a:lnTo>
                <a:lnTo>
                  <a:pt x="303" y="1266"/>
                </a:lnTo>
                <a:lnTo>
                  <a:pt x="283" y="1254"/>
                </a:lnTo>
                <a:lnTo>
                  <a:pt x="261" y="1240"/>
                </a:lnTo>
                <a:lnTo>
                  <a:pt x="238" y="1222"/>
                </a:lnTo>
                <a:lnTo>
                  <a:pt x="215" y="1202"/>
                </a:lnTo>
                <a:lnTo>
                  <a:pt x="191" y="1177"/>
                </a:lnTo>
                <a:lnTo>
                  <a:pt x="169" y="1149"/>
                </a:lnTo>
                <a:lnTo>
                  <a:pt x="149" y="1117"/>
                </a:lnTo>
                <a:lnTo>
                  <a:pt x="131" y="1081"/>
                </a:lnTo>
                <a:lnTo>
                  <a:pt x="117" y="1041"/>
                </a:lnTo>
                <a:lnTo>
                  <a:pt x="108" y="997"/>
                </a:lnTo>
                <a:lnTo>
                  <a:pt x="103" y="949"/>
                </a:lnTo>
                <a:lnTo>
                  <a:pt x="105" y="896"/>
                </a:lnTo>
                <a:lnTo>
                  <a:pt x="108" y="888"/>
                </a:lnTo>
                <a:lnTo>
                  <a:pt x="112" y="864"/>
                </a:lnTo>
                <a:lnTo>
                  <a:pt x="116" y="831"/>
                </a:lnTo>
                <a:lnTo>
                  <a:pt x="118" y="791"/>
                </a:lnTo>
                <a:lnTo>
                  <a:pt x="116" y="747"/>
                </a:lnTo>
                <a:lnTo>
                  <a:pt x="107" y="703"/>
                </a:lnTo>
                <a:lnTo>
                  <a:pt x="89" y="662"/>
                </a:lnTo>
                <a:lnTo>
                  <a:pt x="60" y="628"/>
                </a:lnTo>
                <a:lnTo>
                  <a:pt x="57" y="625"/>
                </a:lnTo>
                <a:lnTo>
                  <a:pt x="48" y="617"/>
                </a:lnTo>
                <a:lnTo>
                  <a:pt x="37" y="603"/>
                </a:lnTo>
                <a:lnTo>
                  <a:pt x="23" y="585"/>
                </a:lnTo>
                <a:lnTo>
                  <a:pt x="12" y="562"/>
                </a:lnTo>
                <a:lnTo>
                  <a:pt x="3" y="535"/>
                </a:lnTo>
                <a:lnTo>
                  <a:pt x="0" y="504"/>
                </a:lnTo>
                <a:lnTo>
                  <a:pt x="4" y="469"/>
                </a:lnTo>
                <a:lnTo>
                  <a:pt x="4" y="464"/>
                </a:lnTo>
                <a:lnTo>
                  <a:pt x="3" y="452"/>
                </a:lnTo>
                <a:lnTo>
                  <a:pt x="3" y="435"/>
                </a:lnTo>
                <a:lnTo>
                  <a:pt x="5" y="413"/>
                </a:lnTo>
                <a:lnTo>
                  <a:pt x="10" y="391"/>
                </a:lnTo>
                <a:lnTo>
                  <a:pt x="18" y="369"/>
                </a:lnTo>
                <a:lnTo>
                  <a:pt x="30" y="350"/>
                </a:lnTo>
                <a:lnTo>
                  <a:pt x="49" y="336"/>
                </a:lnTo>
                <a:lnTo>
                  <a:pt x="51" y="335"/>
                </a:lnTo>
                <a:lnTo>
                  <a:pt x="57" y="333"/>
                </a:lnTo>
                <a:lnTo>
                  <a:pt x="67" y="329"/>
                </a:lnTo>
                <a:lnTo>
                  <a:pt x="79" y="325"/>
                </a:lnTo>
                <a:lnTo>
                  <a:pt x="91" y="321"/>
                </a:lnTo>
                <a:lnTo>
                  <a:pt x="103" y="316"/>
                </a:lnTo>
                <a:lnTo>
                  <a:pt x="116" y="312"/>
                </a:lnTo>
                <a:lnTo>
                  <a:pt x="125" y="309"/>
                </a:lnTo>
                <a:lnTo>
                  <a:pt x="128" y="308"/>
                </a:lnTo>
                <a:lnTo>
                  <a:pt x="135" y="306"/>
                </a:lnTo>
                <a:lnTo>
                  <a:pt x="148" y="302"/>
                </a:lnTo>
                <a:lnTo>
                  <a:pt x="162" y="297"/>
                </a:lnTo>
                <a:lnTo>
                  <a:pt x="180" y="292"/>
                </a:lnTo>
                <a:lnTo>
                  <a:pt x="197" y="286"/>
                </a:lnTo>
                <a:lnTo>
                  <a:pt x="214" y="280"/>
                </a:lnTo>
                <a:lnTo>
                  <a:pt x="230" y="274"/>
                </a:lnTo>
                <a:lnTo>
                  <a:pt x="228" y="272"/>
                </a:lnTo>
                <a:lnTo>
                  <a:pt x="222" y="267"/>
                </a:lnTo>
                <a:lnTo>
                  <a:pt x="212" y="259"/>
                </a:lnTo>
                <a:lnTo>
                  <a:pt x="201" y="249"/>
                </a:lnTo>
                <a:lnTo>
                  <a:pt x="187" y="236"/>
                </a:lnTo>
                <a:lnTo>
                  <a:pt x="171" y="220"/>
                </a:lnTo>
                <a:lnTo>
                  <a:pt x="154" y="204"/>
                </a:lnTo>
                <a:lnTo>
                  <a:pt x="136" y="186"/>
                </a:lnTo>
                <a:lnTo>
                  <a:pt x="119" y="166"/>
                </a:lnTo>
                <a:lnTo>
                  <a:pt x="101" y="147"/>
                </a:lnTo>
                <a:lnTo>
                  <a:pt x="84" y="126"/>
                </a:lnTo>
                <a:lnTo>
                  <a:pt x="68" y="106"/>
                </a:lnTo>
                <a:lnTo>
                  <a:pt x="55" y="84"/>
                </a:lnTo>
                <a:lnTo>
                  <a:pt x="45" y="65"/>
                </a:lnTo>
                <a:lnTo>
                  <a:pt x="37" y="46"/>
                </a:lnTo>
                <a:lnTo>
                  <a:pt x="31" y="28"/>
                </a:lnTo>
                <a:lnTo>
                  <a:pt x="32" y="25"/>
                </a:lnTo>
                <a:lnTo>
                  <a:pt x="34" y="19"/>
                </a:lnTo>
                <a:lnTo>
                  <a:pt x="39" y="11"/>
                </a:lnTo>
                <a:lnTo>
                  <a:pt x="46" y="4"/>
                </a:lnTo>
                <a:lnTo>
                  <a:pt x="55" y="0"/>
                </a:lnTo>
                <a:lnTo>
                  <a:pt x="67" y="0"/>
                </a:lnTo>
                <a:lnTo>
                  <a:pt x="82" y="7"/>
                </a:lnTo>
                <a:lnTo>
                  <a:pt x="100" y="23"/>
                </a:lnTo>
                <a:close/>
              </a:path>
            </a:pathLst>
          </a:custGeom>
          <a:solidFill>
            <a:srgbClr val="19191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59" name="Freeform 4">
            <a:extLst>
              <a:ext uri="{FF2B5EF4-FFF2-40B4-BE49-F238E27FC236}">
                <a16:creationId xmlns:a16="http://schemas.microsoft.com/office/drawing/2014/main" id="{00000000-0008-0000-1000-0000934D0000}"/>
              </a:ext>
            </a:extLst>
          </xdr:cNvPr>
          <xdr:cNvSpPr>
            <a:spLocks/>
          </xdr:cNvSpPr>
        </xdr:nvSpPr>
        <xdr:spPr bwMode="auto">
          <a:xfrm>
            <a:off x="651" y="39"/>
            <a:ext cx="13" cy="9"/>
          </a:xfrm>
          <a:custGeom>
            <a:avLst/>
            <a:gdLst>
              <a:gd name="T0" fmla="*/ 0 w 346"/>
              <a:gd name="T1" fmla="*/ 0 h 216"/>
              <a:gd name="T2" fmla="*/ 0 w 346"/>
              <a:gd name="T3" fmla="*/ 0 h 216"/>
              <a:gd name="T4" fmla="*/ 0 w 346"/>
              <a:gd name="T5" fmla="*/ 0 h 216"/>
              <a:gd name="T6" fmla="*/ 0 w 346"/>
              <a:gd name="T7" fmla="*/ 0 h 216"/>
              <a:gd name="T8" fmla="*/ 0 w 346"/>
              <a:gd name="T9" fmla="*/ 0 h 216"/>
              <a:gd name="T10" fmla="*/ 0 w 346"/>
              <a:gd name="T11" fmla="*/ 0 h 216"/>
              <a:gd name="T12" fmla="*/ 0 w 346"/>
              <a:gd name="T13" fmla="*/ 0 h 216"/>
              <a:gd name="T14" fmla="*/ 0 w 346"/>
              <a:gd name="T15" fmla="*/ 0 h 216"/>
              <a:gd name="T16" fmla="*/ 0 w 346"/>
              <a:gd name="T17" fmla="*/ 0 h 216"/>
              <a:gd name="T18" fmla="*/ 0 w 346"/>
              <a:gd name="T19" fmla="*/ 0 h 216"/>
              <a:gd name="T20" fmla="*/ 0 w 346"/>
              <a:gd name="T21" fmla="*/ 0 h 216"/>
              <a:gd name="T22" fmla="*/ 0 w 346"/>
              <a:gd name="T23" fmla="*/ 0 h 216"/>
              <a:gd name="T24" fmla="*/ 0 w 346"/>
              <a:gd name="T25" fmla="*/ 0 h 216"/>
              <a:gd name="T26" fmla="*/ 0 w 346"/>
              <a:gd name="T27" fmla="*/ 0 h 216"/>
              <a:gd name="T28" fmla="*/ 0 w 346"/>
              <a:gd name="T29" fmla="*/ 0 h 216"/>
              <a:gd name="T30" fmla="*/ 0 w 346"/>
              <a:gd name="T31" fmla="*/ 0 h 216"/>
              <a:gd name="T32" fmla="*/ 0 w 346"/>
              <a:gd name="T33" fmla="*/ 0 h 216"/>
              <a:gd name="T34" fmla="*/ 0 w 346"/>
              <a:gd name="T35" fmla="*/ 0 h 216"/>
              <a:gd name="T36" fmla="*/ 0 w 346"/>
              <a:gd name="T37" fmla="*/ 0 h 216"/>
              <a:gd name="T38" fmla="*/ 0 w 346"/>
              <a:gd name="T39" fmla="*/ 0 h 216"/>
              <a:gd name="T40" fmla="*/ 0 w 346"/>
              <a:gd name="T41" fmla="*/ 0 h 216"/>
              <a:gd name="T42" fmla="*/ 0 w 346"/>
              <a:gd name="T43" fmla="*/ 0 h 216"/>
              <a:gd name="T44" fmla="*/ 0 w 346"/>
              <a:gd name="T45" fmla="*/ 0 h 216"/>
              <a:gd name="T46" fmla="*/ 0 w 346"/>
              <a:gd name="T47" fmla="*/ 0 h 216"/>
              <a:gd name="T48" fmla="*/ 0 w 346"/>
              <a:gd name="T49" fmla="*/ 0 h 216"/>
              <a:gd name="T50" fmla="*/ 0 w 346"/>
              <a:gd name="T51" fmla="*/ 0 h 216"/>
              <a:gd name="T52" fmla="*/ 0 w 346"/>
              <a:gd name="T53" fmla="*/ 0 h 216"/>
              <a:gd name="T54" fmla="*/ 0 w 346"/>
              <a:gd name="T55" fmla="*/ 0 h 216"/>
              <a:gd name="T56" fmla="*/ 0 w 346"/>
              <a:gd name="T57" fmla="*/ 0 h 216"/>
              <a:gd name="T58" fmla="*/ 0 w 346"/>
              <a:gd name="T59" fmla="*/ 0 h 216"/>
              <a:gd name="T60" fmla="*/ 0 w 346"/>
              <a:gd name="T61" fmla="*/ 0 h 216"/>
              <a:gd name="T62" fmla="*/ 0 w 346"/>
              <a:gd name="T63" fmla="*/ 0 h 216"/>
              <a:gd name="T64" fmla="*/ 0 w 346"/>
              <a:gd name="T65" fmla="*/ 0 h 216"/>
              <a:gd name="T66" fmla="*/ 0 w 346"/>
              <a:gd name="T67" fmla="*/ 0 h 216"/>
              <a:gd name="T68" fmla="*/ 0 w 346"/>
              <a:gd name="T69" fmla="*/ 0 h 216"/>
              <a:gd name="T70" fmla="*/ 0 w 346"/>
              <a:gd name="T71" fmla="*/ 0 h 216"/>
              <a:gd name="T72" fmla="*/ 0 w 346"/>
              <a:gd name="T73" fmla="*/ 0 h 216"/>
              <a:gd name="T74" fmla="*/ 0 w 346"/>
              <a:gd name="T75" fmla="*/ 0 h 216"/>
              <a:gd name="T76" fmla="*/ 0 w 346"/>
              <a:gd name="T77" fmla="*/ 0 h 216"/>
              <a:gd name="T78" fmla="*/ 0 w 346"/>
              <a:gd name="T79" fmla="*/ 0 h 216"/>
              <a:gd name="T80" fmla="*/ 0 w 346"/>
              <a:gd name="T81" fmla="*/ 0 h 216"/>
              <a:gd name="T82" fmla="*/ 0 w 346"/>
              <a:gd name="T83" fmla="*/ 0 h 21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46"/>
              <a:gd name="T127" fmla="*/ 0 h 216"/>
              <a:gd name="T128" fmla="*/ 346 w 346"/>
              <a:gd name="T129" fmla="*/ 216 h 21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46" h="216">
                <a:moveTo>
                  <a:pt x="230" y="0"/>
                </a:moveTo>
                <a:lnTo>
                  <a:pt x="228" y="1"/>
                </a:lnTo>
                <a:lnTo>
                  <a:pt x="221" y="5"/>
                </a:lnTo>
                <a:lnTo>
                  <a:pt x="209" y="11"/>
                </a:lnTo>
                <a:lnTo>
                  <a:pt x="194" y="19"/>
                </a:lnTo>
                <a:lnTo>
                  <a:pt x="172" y="28"/>
                </a:lnTo>
                <a:lnTo>
                  <a:pt x="145" y="38"/>
                </a:lnTo>
                <a:lnTo>
                  <a:pt x="113" y="49"/>
                </a:lnTo>
                <a:lnTo>
                  <a:pt x="74" y="60"/>
                </a:lnTo>
                <a:lnTo>
                  <a:pt x="69" y="61"/>
                </a:lnTo>
                <a:lnTo>
                  <a:pt x="57" y="65"/>
                </a:lnTo>
                <a:lnTo>
                  <a:pt x="40" y="72"/>
                </a:lnTo>
                <a:lnTo>
                  <a:pt x="23" y="81"/>
                </a:lnTo>
                <a:lnTo>
                  <a:pt x="9" y="93"/>
                </a:lnTo>
                <a:lnTo>
                  <a:pt x="0" y="107"/>
                </a:lnTo>
                <a:lnTo>
                  <a:pt x="2" y="124"/>
                </a:lnTo>
                <a:lnTo>
                  <a:pt x="18" y="144"/>
                </a:lnTo>
                <a:lnTo>
                  <a:pt x="20" y="146"/>
                </a:lnTo>
                <a:lnTo>
                  <a:pt x="27" y="150"/>
                </a:lnTo>
                <a:lnTo>
                  <a:pt x="36" y="158"/>
                </a:lnTo>
                <a:lnTo>
                  <a:pt x="49" y="167"/>
                </a:lnTo>
                <a:lnTo>
                  <a:pt x="62" y="178"/>
                </a:lnTo>
                <a:lnTo>
                  <a:pt x="74" y="190"/>
                </a:lnTo>
                <a:lnTo>
                  <a:pt x="87" y="203"/>
                </a:lnTo>
                <a:lnTo>
                  <a:pt x="97" y="216"/>
                </a:lnTo>
                <a:lnTo>
                  <a:pt x="98" y="215"/>
                </a:lnTo>
                <a:lnTo>
                  <a:pt x="100" y="214"/>
                </a:lnTo>
                <a:lnTo>
                  <a:pt x="103" y="211"/>
                </a:lnTo>
                <a:lnTo>
                  <a:pt x="108" y="208"/>
                </a:lnTo>
                <a:lnTo>
                  <a:pt x="115" y="203"/>
                </a:lnTo>
                <a:lnTo>
                  <a:pt x="124" y="198"/>
                </a:lnTo>
                <a:lnTo>
                  <a:pt x="134" y="192"/>
                </a:lnTo>
                <a:lnTo>
                  <a:pt x="147" y="185"/>
                </a:lnTo>
                <a:lnTo>
                  <a:pt x="163" y="178"/>
                </a:lnTo>
                <a:lnTo>
                  <a:pt x="180" y="170"/>
                </a:lnTo>
                <a:lnTo>
                  <a:pt x="201" y="161"/>
                </a:lnTo>
                <a:lnTo>
                  <a:pt x="224" y="153"/>
                </a:lnTo>
                <a:lnTo>
                  <a:pt x="249" y="144"/>
                </a:lnTo>
                <a:lnTo>
                  <a:pt x="278" y="134"/>
                </a:lnTo>
                <a:lnTo>
                  <a:pt x="311" y="125"/>
                </a:lnTo>
                <a:lnTo>
                  <a:pt x="346" y="115"/>
                </a:lnTo>
                <a:lnTo>
                  <a:pt x="230" y="0"/>
                </a:lnTo>
                <a:close/>
              </a:path>
            </a:pathLst>
          </a:custGeom>
          <a:solidFill>
            <a:srgbClr val="146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0" name="Freeform 5">
            <a:extLst>
              <a:ext uri="{FF2B5EF4-FFF2-40B4-BE49-F238E27FC236}">
                <a16:creationId xmlns:a16="http://schemas.microsoft.com/office/drawing/2014/main" id="{00000000-0008-0000-1000-0000944D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11" cy="4"/>
          </a:xfrm>
          <a:custGeom>
            <a:avLst/>
            <a:gdLst>
              <a:gd name="T0" fmla="*/ 0 w 300"/>
              <a:gd name="T1" fmla="*/ 0 h 112"/>
              <a:gd name="T2" fmla="*/ 0 w 300"/>
              <a:gd name="T3" fmla="*/ 0 h 112"/>
              <a:gd name="T4" fmla="*/ 0 w 300"/>
              <a:gd name="T5" fmla="*/ 0 h 112"/>
              <a:gd name="T6" fmla="*/ 0 w 300"/>
              <a:gd name="T7" fmla="*/ 0 h 112"/>
              <a:gd name="T8" fmla="*/ 0 w 300"/>
              <a:gd name="T9" fmla="*/ 0 h 112"/>
              <a:gd name="T10" fmla="*/ 0 w 300"/>
              <a:gd name="T11" fmla="*/ 0 h 112"/>
              <a:gd name="T12" fmla="*/ 0 w 300"/>
              <a:gd name="T13" fmla="*/ 0 h 112"/>
              <a:gd name="T14" fmla="*/ 0 w 300"/>
              <a:gd name="T15" fmla="*/ 0 h 112"/>
              <a:gd name="T16" fmla="*/ 0 w 300"/>
              <a:gd name="T17" fmla="*/ 0 h 112"/>
              <a:gd name="T18" fmla="*/ 0 w 300"/>
              <a:gd name="T19" fmla="*/ 0 h 112"/>
              <a:gd name="T20" fmla="*/ 0 w 300"/>
              <a:gd name="T21" fmla="*/ 0 h 112"/>
              <a:gd name="T22" fmla="*/ 0 w 300"/>
              <a:gd name="T23" fmla="*/ 0 h 112"/>
              <a:gd name="T24" fmla="*/ 0 w 300"/>
              <a:gd name="T25" fmla="*/ 0 h 112"/>
              <a:gd name="T26" fmla="*/ 0 w 300"/>
              <a:gd name="T27" fmla="*/ 0 h 112"/>
              <a:gd name="T28" fmla="*/ 0 w 300"/>
              <a:gd name="T29" fmla="*/ 0 h 112"/>
              <a:gd name="T30" fmla="*/ 0 w 300"/>
              <a:gd name="T31" fmla="*/ 0 h 112"/>
              <a:gd name="T32" fmla="*/ 0 w 300"/>
              <a:gd name="T33" fmla="*/ 0 h 112"/>
              <a:gd name="T34" fmla="*/ 0 w 300"/>
              <a:gd name="T35" fmla="*/ 0 h 112"/>
              <a:gd name="T36" fmla="*/ 0 w 300"/>
              <a:gd name="T37" fmla="*/ 0 h 112"/>
              <a:gd name="T38" fmla="*/ 0 w 300"/>
              <a:gd name="T39" fmla="*/ 0 h 112"/>
              <a:gd name="T40" fmla="*/ 0 w 300"/>
              <a:gd name="T41" fmla="*/ 0 h 112"/>
              <a:gd name="T42" fmla="*/ 0 w 300"/>
              <a:gd name="T43" fmla="*/ 0 h 112"/>
              <a:gd name="T44" fmla="*/ 0 w 300"/>
              <a:gd name="T45" fmla="*/ 0 h 112"/>
              <a:gd name="T46" fmla="*/ 0 w 300"/>
              <a:gd name="T47" fmla="*/ 0 h 112"/>
              <a:gd name="T48" fmla="*/ 0 w 300"/>
              <a:gd name="T49" fmla="*/ 0 h 112"/>
              <a:gd name="T50" fmla="*/ 0 w 300"/>
              <a:gd name="T51" fmla="*/ 0 h 112"/>
              <a:gd name="T52" fmla="*/ 0 w 300"/>
              <a:gd name="T53" fmla="*/ 0 h 112"/>
              <a:gd name="T54" fmla="*/ 0 w 300"/>
              <a:gd name="T55" fmla="*/ 0 h 112"/>
              <a:gd name="T56" fmla="*/ 0 w 300"/>
              <a:gd name="T57" fmla="*/ 0 h 112"/>
              <a:gd name="T58" fmla="*/ 0 w 300"/>
              <a:gd name="T59" fmla="*/ 0 h 112"/>
              <a:gd name="T60" fmla="*/ 0 w 300"/>
              <a:gd name="T61" fmla="*/ 0 h 112"/>
              <a:gd name="T62" fmla="*/ 0 w 300"/>
              <a:gd name="T63" fmla="*/ 0 h 112"/>
              <a:gd name="T64" fmla="*/ 0 w 300"/>
              <a:gd name="T65" fmla="*/ 0 h 112"/>
              <a:gd name="T66" fmla="*/ 0 w 300"/>
              <a:gd name="T67" fmla="*/ 0 h 112"/>
              <a:gd name="T68" fmla="*/ 0 w 300"/>
              <a:gd name="T69" fmla="*/ 0 h 112"/>
              <a:gd name="T70" fmla="*/ 0 w 300"/>
              <a:gd name="T71" fmla="*/ 0 h 112"/>
              <a:gd name="T72" fmla="*/ 0 w 300"/>
              <a:gd name="T73" fmla="*/ 0 h 112"/>
              <a:gd name="T74" fmla="*/ 0 w 300"/>
              <a:gd name="T75" fmla="*/ 0 h 112"/>
              <a:gd name="T76" fmla="*/ 0 w 300"/>
              <a:gd name="T77" fmla="*/ 0 h 112"/>
              <a:gd name="T78" fmla="*/ 0 w 300"/>
              <a:gd name="T79" fmla="*/ 0 h 112"/>
              <a:gd name="T80" fmla="*/ 0 w 300"/>
              <a:gd name="T81" fmla="*/ 0 h 112"/>
              <a:gd name="T82" fmla="*/ 0 w 300"/>
              <a:gd name="T83" fmla="*/ 0 h 11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0"/>
              <a:gd name="T127" fmla="*/ 0 h 112"/>
              <a:gd name="T128" fmla="*/ 300 w 300"/>
              <a:gd name="T129" fmla="*/ 112 h 11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0" h="112">
                <a:moveTo>
                  <a:pt x="0" y="6"/>
                </a:moveTo>
                <a:lnTo>
                  <a:pt x="104" y="112"/>
                </a:lnTo>
                <a:lnTo>
                  <a:pt x="105" y="112"/>
                </a:lnTo>
                <a:lnTo>
                  <a:pt x="108" y="111"/>
                </a:lnTo>
                <a:lnTo>
                  <a:pt x="112" y="109"/>
                </a:lnTo>
                <a:lnTo>
                  <a:pt x="119" y="108"/>
                </a:lnTo>
                <a:lnTo>
                  <a:pt x="127" y="106"/>
                </a:lnTo>
                <a:lnTo>
                  <a:pt x="137" y="103"/>
                </a:lnTo>
                <a:lnTo>
                  <a:pt x="148" y="101"/>
                </a:lnTo>
                <a:lnTo>
                  <a:pt x="160" y="98"/>
                </a:lnTo>
                <a:lnTo>
                  <a:pt x="174" y="96"/>
                </a:lnTo>
                <a:lnTo>
                  <a:pt x="189" y="93"/>
                </a:lnTo>
                <a:lnTo>
                  <a:pt x="206" y="91"/>
                </a:lnTo>
                <a:lnTo>
                  <a:pt x="223" y="89"/>
                </a:lnTo>
                <a:lnTo>
                  <a:pt x="241" y="87"/>
                </a:lnTo>
                <a:lnTo>
                  <a:pt x="260" y="86"/>
                </a:lnTo>
                <a:lnTo>
                  <a:pt x="280" y="85"/>
                </a:lnTo>
                <a:lnTo>
                  <a:pt x="300" y="85"/>
                </a:lnTo>
                <a:lnTo>
                  <a:pt x="297" y="82"/>
                </a:lnTo>
                <a:lnTo>
                  <a:pt x="288" y="73"/>
                </a:lnTo>
                <a:lnTo>
                  <a:pt x="275" y="61"/>
                </a:lnTo>
                <a:lnTo>
                  <a:pt x="258" y="48"/>
                </a:lnTo>
                <a:lnTo>
                  <a:pt x="241" y="33"/>
                </a:lnTo>
                <a:lnTo>
                  <a:pt x="222" y="19"/>
                </a:lnTo>
                <a:lnTo>
                  <a:pt x="206" y="8"/>
                </a:lnTo>
                <a:lnTo>
                  <a:pt x="191" y="0"/>
                </a:lnTo>
                <a:lnTo>
                  <a:pt x="190" y="0"/>
                </a:lnTo>
                <a:lnTo>
                  <a:pt x="186" y="0"/>
                </a:lnTo>
                <a:lnTo>
                  <a:pt x="180" y="0"/>
                </a:lnTo>
                <a:lnTo>
                  <a:pt x="173" y="0"/>
                </a:lnTo>
                <a:lnTo>
                  <a:pt x="162" y="1"/>
                </a:lnTo>
                <a:lnTo>
                  <a:pt x="151" y="1"/>
                </a:lnTo>
                <a:lnTo>
                  <a:pt x="139" y="1"/>
                </a:lnTo>
                <a:lnTo>
                  <a:pt x="125" y="1"/>
                </a:lnTo>
                <a:lnTo>
                  <a:pt x="111" y="2"/>
                </a:lnTo>
                <a:lnTo>
                  <a:pt x="96" y="2"/>
                </a:lnTo>
                <a:lnTo>
                  <a:pt x="79" y="3"/>
                </a:lnTo>
                <a:lnTo>
                  <a:pt x="64" y="3"/>
                </a:lnTo>
                <a:lnTo>
                  <a:pt x="47" y="4"/>
                </a:lnTo>
                <a:lnTo>
                  <a:pt x="31" y="5"/>
                </a:lnTo>
                <a:lnTo>
                  <a:pt x="15" y="5"/>
                </a:lnTo>
                <a:lnTo>
                  <a:pt x="0" y="6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1" name="Freeform 6">
            <a:extLst>
              <a:ext uri="{FF2B5EF4-FFF2-40B4-BE49-F238E27FC236}">
                <a16:creationId xmlns:a16="http://schemas.microsoft.com/office/drawing/2014/main" id="{00000000-0008-0000-1000-0000954D0000}"/>
              </a:ext>
            </a:extLst>
          </xdr:cNvPr>
          <xdr:cNvSpPr>
            <a:spLocks/>
          </xdr:cNvSpPr>
        </xdr:nvSpPr>
        <xdr:spPr bwMode="auto">
          <a:xfrm>
            <a:off x="659" y="39"/>
            <a:ext cx="5" cy="5"/>
          </a:xfrm>
          <a:custGeom>
            <a:avLst/>
            <a:gdLst>
              <a:gd name="T0" fmla="*/ 0 w 139"/>
              <a:gd name="T1" fmla="*/ 0 h 119"/>
              <a:gd name="T2" fmla="*/ 0 w 139"/>
              <a:gd name="T3" fmla="*/ 0 h 119"/>
              <a:gd name="T4" fmla="*/ 0 w 139"/>
              <a:gd name="T5" fmla="*/ 0 h 119"/>
              <a:gd name="T6" fmla="*/ 0 w 139"/>
              <a:gd name="T7" fmla="*/ 0 h 119"/>
              <a:gd name="T8" fmla="*/ 0 w 139"/>
              <a:gd name="T9" fmla="*/ 0 h 1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39"/>
              <a:gd name="T16" fmla="*/ 0 h 119"/>
              <a:gd name="T17" fmla="*/ 139 w 139"/>
              <a:gd name="T18" fmla="*/ 119 h 1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39" h="119">
                <a:moveTo>
                  <a:pt x="24" y="0"/>
                </a:moveTo>
                <a:lnTo>
                  <a:pt x="139" y="114"/>
                </a:lnTo>
                <a:lnTo>
                  <a:pt x="122" y="119"/>
                </a:lnTo>
                <a:lnTo>
                  <a:pt x="0" y="12"/>
                </a:lnTo>
                <a:lnTo>
                  <a:pt x="24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2" name="Freeform 7">
            <a:extLst>
              <a:ext uri="{FF2B5EF4-FFF2-40B4-BE49-F238E27FC236}">
                <a16:creationId xmlns:a16="http://schemas.microsoft.com/office/drawing/2014/main" id="{00000000-0008-0000-1000-0000964D0000}"/>
              </a:ext>
            </a:extLst>
          </xdr:cNvPr>
          <xdr:cNvSpPr>
            <a:spLocks/>
          </xdr:cNvSpPr>
        </xdr:nvSpPr>
        <xdr:spPr bwMode="auto">
          <a:xfrm>
            <a:off x="661" y="39"/>
            <a:ext cx="4" cy="4"/>
          </a:xfrm>
          <a:custGeom>
            <a:avLst/>
            <a:gdLst>
              <a:gd name="T0" fmla="*/ 0 w 124"/>
              <a:gd name="T1" fmla="*/ 0 h 108"/>
              <a:gd name="T2" fmla="*/ 0 w 124"/>
              <a:gd name="T3" fmla="*/ 0 h 108"/>
              <a:gd name="T4" fmla="*/ 0 w 124"/>
              <a:gd name="T5" fmla="*/ 0 h 108"/>
              <a:gd name="T6" fmla="*/ 0 w 124"/>
              <a:gd name="T7" fmla="*/ 0 h 108"/>
              <a:gd name="T8" fmla="*/ 0 w 124"/>
              <a:gd name="T9" fmla="*/ 0 h 10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24"/>
              <a:gd name="T16" fmla="*/ 0 h 108"/>
              <a:gd name="T17" fmla="*/ 124 w 124"/>
              <a:gd name="T18" fmla="*/ 108 h 10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24" h="108">
                <a:moveTo>
                  <a:pt x="0" y="0"/>
                </a:moveTo>
                <a:lnTo>
                  <a:pt x="110" y="108"/>
                </a:lnTo>
                <a:lnTo>
                  <a:pt x="124" y="106"/>
                </a:lnTo>
                <a:lnTo>
                  <a:pt x="44" y="2"/>
                </a:lnTo>
                <a:lnTo>
                  <a:pt x="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3" name="Freeform 8">
            <a:extLst>
              <a:ext uri="{FF2B5EF4-FFF2-40B4-BE49-F238E27FC236}">
                <a16:creationId xmlns:a16="http://schemas.microsoft.com/office/drawing/2014/main" id="{00000000-0008-0000-1000-0000974D0000}"/>
              </a:ext>
            </a:extLst>
          </xdr:cNvPr>
          <xdr:cNvSpPr>
            <a:spLocks/>
          </xdr:cNvSpPr>
        </xdr:nvSpPr>
        <xdr:spPr bwMode="auto">
          <a:xfrm>
            <a:off x="666" y="39"/>
            <a:ext cx="6" cy="4"/>
          </a:xfrm>
          <a:custGeom>
            <a:avLst/>
            <a:gdLst>
              <a:gd name="T0" fmla="*/ 0 w 160"/>
              <a:gd name="T1" fmla="*/ 0 h 104"/>
              <a:gd name="T2" fmla="*/ 0 w 160"/>
              <a:gd name="T3" fmla="*/ 0 h 104"/>
              <a:gd name="T4" fmla="*/ 0 w 160"/>
              <a:gd name="T5" fmla="*/ 0 h 104"/>
              <a:gd name="T6" fmla="*/ 0 w 160"/>
              <a:gd name="T7" fmla="*/ 0 h 104"/>
              <a:gd name="T8" fmla="*/ 0 w 160"/>
              <a:gd name="T9" fmla="*/ 0 h 104"/>
              <a:gd name="T10" fmla="*/ 0 w 160"/>
              <a:gd name="T11" fmla="*/ 0 h 104"/>
              <a:gd name="T12" fmla="*/ 0 w 160"/>
              <a:gd name="T13" fmla="*/ 0 h 104"/>
              <a:gd name="T14" fmla="*/ 0 w 160"/>
              <a:gd name="T15" fmla="*/ 0 h 104"/>
              <a:gd name="T16" fmla="*/ 0 w 160"/>
              <a:gd name="T17" fmla="*/ 0 h 104"/>
              <a:gd name="T18" fmla="*/ 0 w 160"/>
              <a:gd name="T19" fmla="*/ 0 h 104"/>
              <a:gd name="T20" fmla="*/ 0 w 160"/>
              <a:gd name="T21" fmla="*/ 0 h 104"/>
              <a:gd name="T22" fmla="*/ 0 w 160"/>
              <a:gd name="T23" fmla="*/ 0 h 104"/>
              <a:gd name="T24" fmla="*/ 0 w 160"/>
              <a:gd name="T25" fmla="*/ 0 h 104"/>
              <a:gd name="T26" fmla="*/ 0 w 160"/>
              <a:gd name="T27" fmla="*/ 0 h 104"/>
              <a:gd name="T28" fmla="*/ 0 w 160"/>
              <a:gd name="T29" fmla="*/ 0 h 104"/>
              <a:gd name="T30" fmla="*/ 0 w 160"/>
              <a:gd name="T31" fmla="*/ 0 h 104"/>
              <a:gd name="T32" fmla="*/ 0 w 160"/>
              <a:gd name="T33" fmla="*/ 0 h 104"/>
              <a:gd name="T34" fmla="*/ 0 w 160"/>
              <a:gd name="T35" fmla="*/ 0 h 104"/>
              <a:gd name="T36" fmla="*/ 0 w 160"/>
              <a:gd name="T37" fmla="*/ 0 h 104"/>
              <a:gd name="T38" fmla="*/ 0 w 160"/>
              <a:gd name="T39" fmla="*/ 0 h 104"/>
              <a:gd name="T40" fmla="*/ 0 w 160"/>
              <a:gd name="T41" fmla="*/ 0 h 104"/>
              <a:gd name="T42" fmla="*/ 0 w 160"/>
              <a:gd name="T43" fmla="*/ 0 h 104"/>
              <a:gd name="T44" fmla="*/ 0 w 160"/>
              <a:gd name="T45" fmla="*/ 0 h 104"/>
              <a:gd name="T46" fmla="*/ 0 w 160"/>
              <a:gd name="T47" fmla="*/ 0 h 104"/>
              <a:gd name="T48" fmla="*/ 0 w 160"/>
              <a:gd name="T49" fmla="*/ 0 h 104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0"/>
              <a:gd name="T76" fmla="*/ 0 h 104"/>
              <a:gd name="T77" fmla="*/ 160 w 160"/>
              <a:gd name="T78" fmla="*/ 104 h 104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0" h="104">
                <a:moveTo>
                  <a:pt x="0" y="104"/>
                </a:moveTo>
                <a:lnTo>
                  <a:pt x="2" y="103"/>
                </a:lnTo>
                <a:lnTo>
                  <a:pt x="8" y="101"/>
                </a:lnTo>
                <a:lnTo>
                  <a:pt x="19" y="98"/>
                </a:lnTo>
                <a:lnTo>
                  <a:pt x="36" y="95"/>
                </a:lnTo>
                <a:lnTo>
                  <a:pt x="58" y="91"/>
                </a:lnTo>
                <a:lnTo>
                  <a:pt x="86" y="88"/>
                </a:lnTo>
                <a:lnTo>
                  <a:pt x="120" y="86"/>
                </a:lnTo>
                <a:lnTo>
                  <a:pt x="160" y="85"/>
                </a:lnTo>
                <a:lnTo>
                  <a:pt x="158" y="83"/>
                </a:lnTo>
                <a:lnTo>
                  <a:pt x="152" y="77"/>
                </a:lnTo>
                <a:lnTo>
                  <a:pt x="143" y="67"/>
                </a:lnTo>
                <a:lnTo>
                  <a:pt x="129" y="56"/>
                </a:lnTo>
                <a:lnTo>
                  <a:pt x="113" y="43"/>
                </a:lnTo>
                <a:lnTo>
                  <a:pt x="94" y="29"/>
                </a:lnTo>
                <a:lnTo>
                  <a:pt x="74" y="15"/>
                </a:lnTo>
                <a:lnTo>
                  <a:pt x="51" y="0"/>
                </a:lnTo>
                <a:lnTo>
                  <a:pt x="54" y="3"/>
                </a:lnTo>
                <a:lnTo>
                  <a:pt x="61" y="10"/>
                </a:lnTo>
                <a:lnTo>
                  <a:pt x="67" y="21"/>
                </a:lnTo>
                <a:lnTo>
                  <a:pt x="71" y="35"/>
                </a:lnTo>
                <a:lnTo>
                  <a:pt x="69" y="52"/>
                </a:lnTo>
                <a:lnTo>
                  <a:pt x="58" y="69"/>
                </a:lnTo>
                <a:lnTo>
                  <a:pt x="37" y="87"/>
                </a:lnTo>
                <a:lnTo>
                  <a:pt x="0" y="104"/>
                </a:lnTo>
                <a:close/>
              </a:path>
            </a:pathLst>
          </a:custGeom>
          <a:solidFill>
            <a:srgbClr val="2B77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4" name="Freeform 9">
            <a:extLst>
              <a:ext uri="{FF2B5EF4-FFF2-40B4-BE49-F238E27FC236}">
                <a16:creationId xmlns:a16="http://schemas.microsoft.com/office/drawing/2014/main" id="{00000000-0008-0000-1000-0000984D0000}"/>
              </a:ext>
            </a:extLst>
          </xdr:cNvPr>
          <xdr:cNvSpPr>
            <a:spLocks/>
          </xdr:cNvSpPr>
        </xdr:nvSpPr>
        <xdr:spPr bwMode="auto">
          <a:xfrm>
            <a:off x="656" y="44"/>
            <a:ext cx="27" cy="29"/>
          </a:xfrm>
          <a:custGeom>
            <a:avLst/>
            <a:gdLst>
              <a:gd name="T0" fmla="*/ 0 w 738"/>
              <a:gd name="T1" fmla="*/ 0 h 756"/>
              <a:gd name="T2" fmla="*/ 0 w 738"/>
              <a:gd name="T3" fmla="*/ 0 h 756"/>
              <a:gd name="T4" fmla="*/ 0 w 738"/>
              <a:gd name="T5" fmla="*/ 0 h 756"/>
              <a:gd name="T6" fmla="*/ 0 w 738"/>
              <a:gd name="T7" fmla="*/ 0 h 756"/>
              <a:gd name="T8" fmla="*/ 0 w 738"/>
              <a:gd name="T9" fmla="*/ 0 h 756"/>
              <a:gd name="T10" fmla="*/ 0 w 738"/>
              <a:gd name="T11" fmla="*/ 0 h 756"/>
              <a:gd name="T12" fmla="*/ 0 w 738"/>
              <a:gd name="T13" fmla="*/ 0 h 756"/>
              <a:gd name="T14" fmla="*/ 0 w 738"/>
              <a:gd name="T15" fmla="*/ 0 h 756"/>
              <a:gd name="T16" fmla="*/ 0 w 738"/>
              <a:gd name="T17" fmla="*/ 0 h 756"/>
              <a:gd name="T18" fmla="*/ 0 w 738"/>
              <a:gd name="T19" fmla="*/ 0 h 756"/>
              <a:gd name="T20" fmla="*/ 0 w 738"/>
              <a:gd name="T21" fmla="*/ 0 h 756"/>
              <a:gd name="T22" fmla="*/ 0 w 738"/>
              <a:gd name="T23" fmla="*/ 0 h 756"/>
              <a:gd name="T24" fmla="*/ 0 w 738"/>
              <a:gd name="T25" fmla="*/ 0 h 756"/>
              <a:gd name="T26" fmla="*/ 0 w 738"/>
              <a:gd name="T27" fmla="*/ 0 h 756"/>
              <a:gd name="T28" fmla="*/ 0 w 738"/>
              <a:gd name="T29" fmla="*/ 0 h 756"/>
              <a:gd name="T30" fmla="*/ 0 w 738"/>
              <a:gd name="T31" fmla="*/ 0 h 756"/>
              <a:gd name="T32" fmla="*/ 0 w 738"/>
              <a:gd name="T33" fmla="*/ 0 h 756"/>
              <a:gd name="T34" fmla="*/ 0 w 738"/>
              <a:gd name="T35" fmla="*/ 0 h 756"/>
              <a:gd name="T36" fmla="*/ 0 w 738"/>
              <a:gd name="T37" fmla="*/ 0 h 756"/>
              <a:gd name="T38" fmla="*/ 0 w 738"/>
              <a:gd name="T39" fmla="*/ 0 h 756"/>
              <a:gd name="T40" fmla="*/ 0 w 738"/>
              <a:gd name="T41" fmla="*/ 0 h 756"/>
              <a:gd name="T42" fmla="*/ 0 w 738"/>
              <a:gd name="T43" fmla="*/ 0 h 756"/>
              <a:gd name="T44" fmla="*/ 0 w 738"/>
              <a:gd name="T45" fmla="*/ 0 h 756"/>
              <a:gd name="T46" fmla="*/ 0 w 738"/>
              <a:gd name="T47" fmla="*/ 0 h 756"/>
              <a:gd name="T48" fmla="*/ 0 w 738"/>
              <a:gd name="T49" fmla="*/ 0 h 756"/>
              <a:gd name="T50" fmla="*/ 0 w 738"/>
              <a:gd name="T51" fmla="*/ 0 h 756"/>
              <a:gd name="T52" fmla="*/ 0 w 738"/>
              <a:gd name="T53" fmla="*/ 0 h 756"/>
              <a:gd name="T54" fmla="*/ 0 w 738"/>
              <a:gd name="T55" fmla="*/ 0 h 756"/>
              <a:gd name="T56" fmla="*/ 0 w 738"/>
              <a:gd name="T57" fmla="*/ 0 h 756"/>
              <a:gd name="T58" fmla="*/ 0 w 738"/>
              <a:gd name="T59" fmla="*/ 0 h 756"/>
              <a:gd name="T60" fmla="*/ 0 w 738"/>
              <a:gd name="T61" fmla="*/ 0 h 756"/>
              <a:gd name="T62" fmla="*/ 0 w 738"/>
              <a:gd name="T63" fmla="*/ 0 h 756"/>
              <a:gd name="T64" fmla="*/ 0 w 738"/>
              <a:gd name="T65" fmla="*/ 0 h 756"/>
              <a:gd name="T66" fmla="*/ 0 w 738"/>
              <a:gd name="T67" fmla="*/ 0 h 756"/>
              <a:gd name="T68" fmla="*/ 0 w 738"/>
              <a:gd name="T69" fmla="*/ 0 h 756"/>
              <a:gd name="T70" fmla="*/ 0 w 738"/>
              <a:gd name="T71" fmla="*/ 0 h 756"/>
              <a:gd name="T72" fmla="*/ 0 w 738"/>
              <a:gd name="T73" fmla="*/ 0 h 756"/>
              <a:gd name="T74" fmla="*/ 0 w 738"/>
              <a:gd name="T75" fmla="*/ 0 h 756"/>
              <a:gd name="T76" fmla="*/ 0 w 738"/>
              <a:gd name="T77" fmla="*/ 0 h 756"/>
              <a:gd name="T78" fmla="*/ 0 w 738"/>
              <a:gd name="T79" fmla="*/ 0 h 75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38"/>
              <a:gd name="T121" fmla="*/ 0 h 756"/>
              <a:gd name="T122" fmla="*/ 738 w 738"/>
              <a:gd name="T123" fmla="*/ 756 h 75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38" h="756">
                <a:moveTo>
                  <a:pt x="468" y="0"/>
                </a:moveTo>
                <a:lnTo>
                  <a:pt x="470" y="2"/>
                </a:lnTo>
                <a:lnTo>
                  <a:pt x="476" y="7"/>
                </a:lnTo>
                <a:lnTo>
                  <a:pt x="486" y="16"/>
                </a:lnTo>
                <a:lnTo>
                  <a:pt x="500" y="28"/>
                </a:lnTo>
                <a:lnTo>
                  <a:pt x="515" y="43"/>
                </a:lnTo>
                <a:lnTo>
                  <a:pt x="534" y="61"/>
                </a:lnTo>
                <a:lnTo>
                  <a:pt x="553" y="83"/>
                </a:lnTo>
                <a:lnTo>
                  <a:pt x="575" y="108"/>
                </a:lnTo>
                <a:lnTo>
                  <a:pt x="596" y="136"/>
                </a:lnTo>
                <a:lnTo>
                  <a:pt x="619" y="166"/>
                </a:lnTo>
                <a:lnTo>
                  <a:pt x="641" y="200"/>
                </a:lnTo>
                <a:lnTo>
                  <a:pt x="662" y="238"/>
                </a:lnTo>
                <a:lnTo>
                  <a:pt x="682" y="277"/>
                </a:lnTo>
                <a:lnTo>
                  <a:pt x="700" y="319"/>
                </a:lnTo>
                <a:lnTo>
                  <a:pt x="717" y="364"/>
                </a:lnTo>
                <a:lnTo>
                  <a:pt x="730" y="411"/>
                </a:lnTo>
                <a:lnTo>
                  <a:pt x="731" y="414"/>
                </a:lnTo>
                <a:lnTo>
                  <a:pt x="733" y="424"/>
                </a:lnTo>
                <a:lnTo>
                  <a:pt x="735" y="439"/>
                </a:lnTo>
                <a:lnTo>
                  <a:pt x="737" y="459"/>
                </a:lnTo>
                <a:lnTo>
                  <a:pt x="738" y="483"/>
                </a:lnTo>
                <a:lnTo>
                  <a:pt x="738" y="509"/>
                </a:lnTo>
                <a:lnTo>
                  <a:pt x="735" y="537"/>
                </a:lnTo>
                <a:lnTo>
                  <a:pt x="729" y="567"/>
                </a:lnTo>
                <a:lnTo>
                  <a:pt x="719" y="597"/>
                </a:lnTo>
                <a:lnTo>
                  <a:pt x="704" y="627"/>
                </a:lnTo>
                <a:lnTo>
                  <a:pt x="685" y="656"/>
                </a:lnTo>
                <a:lnTo>
                  <a:pt x="659" y="682"/>
                </a:lnTo>
                <a:lnTo>
                  <a:pt x="626" y="706"/>
                </a:lnTo>
                <a:lnTo>
                  <a:pt x="587" y="727"/>
                </a:lnTo>
                <a:lnTo>
                  <a:pt x="539" y="743"/>
                </a:lnTo>
                <a:lnTo>
                  <a:pt x="482" y="754"/>
                </a:lnTo>
                <a:lnTo>
                  <a:pt x="480" y="754"/>
                </a:lnTo>
                <a:lnTo>
                  <a:pt x="473" y="755"/>
                </a:lnTo>
                <a:lnTo>
                  <a:pt x="463" y="755"/>
                </a:lnTo>
                <a:lnTo>
                  <a:pt x="448" y="756"/>
                </a:lnTo>
                <a:lnTo>
                  <a:pt x="432" y="755"/>
                </a:lnTo>
                <a:lnTo>
                  <a:pt x="411" y="754"/>
                </a:lnTo>
                <a:lnTo>
                  <a:pt x="389" y="752"/>
                </a:lnTo>
                <a:lnTo>
                  <a:pt x="364" y="749"/>
                </a:lnTo>
                <a:lnTo>
                  <a:pt x="337" y="744"/>
                </a:lnTo>
                <a:lnTo>
                  <a:pt x="309" y="736"/>
                </a:lnTo>
                <a:lnTo>
                  <a:pt x="282" y="727"/>
                </a:lnTo>
                <a:lnTo>
                  <a:pt x="252" y="716"/>
                </a:lnTo>
                <a:lnTo>
                  <a:pt x="222" y="703"/>
                </a:lnTo>
                <a:lnTo>
                  <a:pt x="193" y="686"/>
                </a:lnTo>
                <a:lnTo>
                  <a:pt x="163" y="666"/>
                </a:lnTo>
                <a:lnTo>
                  <a:pt x="136" y="643"/>
                </a:lnTo>
                <a:lnTo>
                  <a:pt x="132" y="640"/>
                </a:lnTo>
                <a:lnTo>
                  <a:pt x="124" y="630"/>
                </a:lnTo>
                <a:lnTo>
                  <a:pt x="114" y="613"/>
                </a:lnTo>
                <a:lnTo>
                  <a:pt x="102" y="591"/>
                </a:lnTo>
                <a:lnTo>
                  <a:pt x="89" y="562"/>
                </a:lnTo>
                <a:lnTo>
                  <a:pt x="79" y="528"/>
                </a:lnTo>
                <a:lnTo>
                  <a:pt x="73" y="489"/>
                </a:lnTo>
                <a:lnTo>
                  <a:pt x="72" y="443"/>
                </a:lnTo>
                <a:lnTo>
                  <a:pt x="74" y="434"/>
                </a:lnTo>
                <a:lnTo>
                  <a:pt x="78" y="409"/>
                </a:lnTo>
                <a:lnTo>
                  <a:pt x="81" y="371"/>
                </a:lnTo>
                <a:lnTo>
                  <a:pt x="81" y="326"/>
                </a:lnTo>
                <a:lnTo>
                  <a:pt x="76" y="275"/>
                </a:lnTo>
                <a:lnTo>
                  <a:pt x="61" y="224"/>
                </a:lnTo>
                <a:lnTo>
                  <a:pt x="38" y="175"/>
                </a:lnTo>
                <a:lnTo>
                  <a:pt x="0" y="133"/>
                </a:lnTo>
                <a:lnTo>
                  <a:pt x="2" y="132"/>
                </a:lnTo>
                <a:lnTo>
                  <a:pt x="7" y="128"/>
                </a:lnTo>
                <a:lnTo>
                  <a:pt x="15" y="123"/>
                </a:lnTo>
                <a:lnTo>
                  <a:pt x="28" y="116"/>
                </a:lnTo>
                <a:lnTo>
                  <a:pt x="44" y="107"/>
                </a:lnTo>
                <a:lnTo>
                  <a:pt x="64" y="97"/>
                </a:lnTo>
                <a:lnTo>
                  <a:pt x="86" y="87"/>
                </a:lnTo>
                <a:lnTo>
                  <a:pt x="114" y="75"/>
                </a:lnTo>
                <a:lnTo>
                  <a:pt x="144" y="64"/>
                </a:lnTo>
                <a:lnTo>
                  <a:pt x="179" y="53"/>
                </a:lnTo>
                <a:lnTo>
                  <a:pt x="217" y="41"/>
                </a:lnTo>
                <a:lnTo>
                  <a:pt x="259" y="31"/>
                </a:lnTo>
                <a:lnTo>
                  <a:pt x="305" y="21"/>
                </a:lnTo>
                <a:lnTo>
                  <a:pt x="356" y="13"/>
                </a:lnTo>
                <a:lnTo>
                  <a:pt x="409" y="5"/>
                </a:lnTo>
                <a:lnTo>
                  <a:pt x="468" y="0"/>
                </a:lnTo>
                <a:close/>
              </a:path>
            </a:pathLst>
          </a:custGeom>
          <a:solidFill>
            <a:srgbClr val="59A5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5" name="Freeform 10">
            <a:extLst>
              <a:ext uri="{FF2B5EF4-FFF2-40B4-BE49-F238E27FC236}">
                <a16:creationId xmlns:a16="http://schemas.microsoft.com/office/drawing/2014/main" id="{00000000-0008-0000-1000-0000994D0000}"/>
              </a:ext>
            </a:extLst>
          </xdr:cNvPr>
          <xdr:cNvSpPr>
            <a:spLocks/>
          </xdr:cNvSpPr>
        </xdr:nvSpPr>
        <xdr:spPr bwMode="auto">
          <a:xfrm>
            <a:off x="651" y="46"/>
            <a:ext cx="32" cy="31"/>
          </a:xfrm>
          <a:custGeom>
            <a:avLst/>
            <a:gdLst>
              <a:gd name="T0" fmla="*/ 0 w 881"/>
              <a:gd name="T1" fmla="*/ 0 h 798"/>
              <a:gd name="T2" fmla="*/ 0 w 881"/>
              <a:gd name="T3" fmla="*/ 0 h 798"/>
              <a:gd name="T4" fmla="*/ 0 w 881"/>
              <a:gd name="T5" fmla="*/ 0 h 798"/>
              <a:gd name="T6" fmla="*/ 0 w 881"/>
              <a:gd name="T7" fmla="*/ 0 h 798"/>
              <a:gd name="T8" fmla="*/ 0 w 881"/>
              <a:gd name="T9" fmla="*/ 0 h 798"/>
              <a:gd name="T10" fmla="*/ 0 w 881"/>
              <a:gd name="T11" fmla="*/ 0 h 798"/>
              <a:gd name="T12" fmla="*/ 0 w 881"/>
              <a:gd name="T13" fmla="*/ 0 h 798"/>
              <a:gd name="T14" fmla="*/ 0 w 881"/>
              <a:gd name="T15" fmla="*/ 0 h 798"/>
              <a:gd name="T16" fmla="*/ 0 w 881"/>
              <a:gd name="T17" fmla="*/ 0 h 798"/>
              <a:gd name="T18" fmla="*/ 0 w 881"/>
              <a:gd name="T19" fmla="*/ 0 h 798"/>
              <a:gd name="T20" fmla="*/ 0 w 881"/>
              <a:gd name="T21" fmla="*/ 0 h 798"/>
              <a:gd name="T22" fmla="*/ 0 w 881"/>
              <a:gd name="T23" fmla="*/ 0 h 798"/>
              <a:gd name="T24" fmla="*/ 0 w 881"/>
              <a:gd name="T25" fmla="*/ 0 h 798"/>
              <a:gd name="T26" fmla="*/ 0 w 881"/>
              <a:gd name="T27" fmla="*/ 0 h 798"/>
              <a:gd name="T28" fmla="*/ 0 w 881"/>
              <a:gd name="T29" fmla="*/ 0 h 798"/>
              <a:gd name="T30" fmla="*/ 0 w 881"/>
              <a:gd name="T31" fmla="*/ 0 h 798"/>
              <a:gd name="T32" fmla="*/ 0 w 881"/>
              <a:gd name="T33" fmla="*/ 0 h 798"/>
              <a:gd name="T34" fmla="*/ 0 w 881"/>
              <a:gd name="T35" fmla="*/ 0 h 798"/>
              <a:gd name="T36" fmla="*/ 0 w 881"/>
              <a:gd name="T37" fmla="*/ 0 h 798"/>
              <a:gd name="T38" fmla="*/ 0 w 881"/>
              <a:gd name="T39" fmla="*/ 0 h 798"/>
              <a:gd name="T40" fmla="*/ 0 w 881"/>
              <a:gd name="T41" fmla="*/ 0 h 798"/>
              <a:gd name="T42" fmla="*/ 0 w 881"/>
              <a:gd name="T43" fmla="*/ 0 h 798"/>
              <a:gd name="T44" fmla="*/ 0 w 881"/>
              <a:gd name="T45" fmla="*/ 0 h 798"/>
              <a:gd name="T46" fmla="*/ 0 w 881"/>
              <a:gd name="T47" fmla="*/ 0 h 798"/>
              <a:gd name="T48" fmla="*/ 0 w 881"/>
              <a:gd name="T49" fmla="*/ 0 h 798"/>
              <a:gd name="T50" fmla="*/ 0 w 881"/>
              <a:gd name="T51" fmla="*/ 0 h 798"/>
              <a:gd name="T52" fmla="*/ 0 w 881"/>
              <a:gd name="T53" fmla="*/ 0 h 798"/>
              <a:gd name="T54" fmla="*/ 0 w 881"/>
              <a:gd name="T55" fmla="*/ 0 h 798"/>
              <a:gd name="T56" fmla="*/ 0 w 881"/>
              <a:gd name="T57" fmla="*/ 0 h 798"/>
              <a:gd name="T58" fmla="*/ 0 w 881"/>
              <a:gd name="T59" fmla="*/ 0 h 798"/>
              <a:gd name="T60" fmla="*/ 0 w 881"/>
              <a:gd name="T61" fmla="*/ 0 h 798"/>
              <a:gd name="T62" fmla="*/ 0 w 881"/>
              <a:gd name="T63" fmla="*/ 0 h 798"/>
              <a:gd name="T64" fmla="*/ 0 w 881"/>
              <a:gd name="T65" fmla="*/ 0 h 798"/>
              <a:gd name="T66" fmla="*/ 0 w 881"/>
              <a:gd name="T67" fmla="*/ 0 h 798"/>
              <a:gd name="T68" fmla="*/ 0 w 881"/>
              <a:gd name="T69" fmla="*/ 0 h 798"/>
              <a:gd name="T70" fmla="*/ 0 w 881"/>
              <a:gd name="T71" fmla="*/ 0 h 798"/>
              <a:gd name="T72" fmla="*/ 0 w 881"/>
              <a:gd name="T73" fmla="*/ 0 h 798"/>
              <a:gd name="T74" fmla="*/ 0 w 881"/>
              <a:gd name="T75" fmla="*/ 0 h 798"/>
              <a:gd name="T76" fmla="*/ 0 w 881"/>
              <a:gd name="T77" fmla="*/ 0 h 798"/>
              <a:gd name="T78" fmla="*/ 0 w 881"/>
              <a:gd name="T79" fmla="*/ 0 h 798"/>
              <a:gd name="T80" fmla="*/ 0 w 881"/>
              <a:gd name="T81" fmla="*/ 0 h 798"/>
              <a:gd name="T82" fmla="*/ 0 w 881"/>
              <a:gd name="T83" fmla="*/ 0 h 798"/>
              <a:gd name="T84" fmla="*/ 0 w 881"/>
              <a:gd name="T85" fmla="*/ 0 h 798"/>
              <a:gd name="T86" fmla="*/ 0 w 881"/>
              <a:gd name="T87" fmla="*/ 0 h 798"/>
              <a:gd name="T88" fmla="*/ 0 w 881"/>
              <a:gd name="T89" fmla="*/ 0 h 798"/>
              <a:gd name="T90" fmla="*/ 0 w 881"/>
              <a:gd name="T91" fmla="*/ 0 h 798"/>
              <a:gd name="T92" fmla="*/ 0 w 881"/>
              <a:gd name="T93" fmla="*/ 0 h 798"/>
              <a:gd name="T94" fmla="*/ 0 w 881"/>
              <a:gd name="T95" fmla="*/ 0 h 798"/>
              <a:gd name="T96" fmla="*/ 0 w 881"/>
              <a:gd name="T97" fmla="*/ 0 h 798"/>
              <a:gd name="T98" fmla="*/ 0 w 881"/>
              <a:gd name="T99" fmla="*/ 0 h 79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881"/>
              <a:gd name="T151" fmla="*/ 0 h 798"/>
              <a:gd name="T152" fmla="*/ 881 w 881"/>
              <a:gd name="T153" fmla="*/ 798 h 79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881" h="798">
                <a:moveTo>
                  <a:pt x="6" y="0"/>
                </a:moveTo>
                <a:lnTo>
                  <a:pt x="8" y="1"/>
                </a:lnTo>
                <a:lnTo>
                  <a:pt x="13" y="5"/>
                </a:lnTo>
                <a:lnTo>
                  <a:pt x="23" y="12"/>
                </a:lnTo>
                <a:lnTo>
                  <a:pt x="34" y="21"/>
                </a:lnTo>
                <a:lnTo>
                  <a:pt x="47" y="32"/>
                </a:lnTo>
                <a:lnTo>
                  <a:pt x="62" y="46"/>
                </a:lnTo>
                <a:lnTo>
                  <a:pt x="78" y="62"/>
                </a:lnTo>
                <a:lnTo>
                  <a:pt x="95" y="79"/>
                </a:lnTo>
                <a:lnTo>
                  <a:pt x="110" y="99"/>
                </a:lnTo>
                <a:lnTo>
                  <a:pt x="125" y="121"/>
                </a:lnTo>
                <a:lnTo>
                  <a:pt x="140" y="144"/>
                </a:lnTo>
                <a:lnTo>
                  <a:pt x="152" y="170"/>
                </a:lnTo>
                <a:lnTo>
                  <a:pt x="162" y="196"/>
                </a:lnTo>
                <a:lnTo>
                  <a:pt x="169" y="224"/>
                </a:lnTo>
                <a:lnTo>
                  <a:pt x="173" y="253"/>
                </a:lnTo>
                <a:lnTo>
                  <a:pt x="173" y="283"/>
                </a:lnTo>
                <a:lnTo>
                  <a:pt x="172" y="287"/>
                </a:lnTo>
                <a:lnTo>
                  <a:pt x="171" y="297"/>
                </a:lnTo>
                <a:lnTo>
                  <a:pt x="169" y="312"/>
                </a:lnTo>
                <a:lnTo>
                  <a:pt x="166" y="333"/>
                </a:lnTo>
                <a:lnTo>
                  <a:pt x="165" y="358"/>
                </a:lnTo>
                <a:lnTo>
                  <a:pt x="165" y="387"/>
                </a:lnTo>
                <a:lnTo>
                  <a:pt x="166" y="418"/>
                </a:lnTo>
                <a:lnTo>
                  <a:pt x="170" y="452"/>
                </a:lnTo>
                <a:lnTo>
                  <a:pt x="176" y="486"/>
                </a:lnTo>
                <a:lnTo>
                  <a:pt x="185" y="520"/>
                </a:lnTo>
                <a:lnTo>
                  <a:pt x="200" y="554"/>
                </a:lnTo>
                <a:lnTo>
                  <a:pt x="217" y="586"/>
                </a:lnTo>
                <a:lnTo>
                  <a:pt x="241" y="617"/>
                </a:lnTo>
                <a:lnTo>
                  <a:pt x="269" y="645"/>
                </a:lnTo>
                <a:lnTo>
                  <a:pt x="304" y="669"/>
                </a:lnTo>
                <a:lnTo>
                  <a:pt x="346" y="690"/>
                </a:lnTo>
                <a:lnTo>
                  <a:pt x="350" y="692"/>
                </a:lnTo>
                <a:lnTo>
                  <a:pt x="361" y="696"/>
                </a:lnTo>
                <a:lnTo>
                  <a:pt x="379" y="703"/>
                </a:lnTo>
                <a:lnTo>
                  <a:pt x="403" y="711"/>
                </a:lnTo>
                <a:lnTo>
                  <a:pt x="432" y="719"/>
                </a:lnTo>
                <a:lnTo>
                  <a:pt x="466" y="726"/>
                </a:lnTo>
                <a:lnTo>
                  <a:pt x="503" y="732"/>
                </a:lnTo>
                <a:lnTo>
                  <a:pt x="543" y="736"/>
                </a:lnTo>
                <a:lnTo>
                  <a:pt x="585" y="736"/>
                </a:lnTo>
                <a:lnTo>
                  <a:pt x="630" y="733"/>
                </a:lnTo>
                <a:lnTo>
                  <a:pt x="674" y="724"/>
                </a:lnTo>
                <a:lnTo>
                  <a:pt x="718" y="710"/>
                </a:lnTo>
                <a:lnTo>
                  <a:pt x="762" y="689"/>
                </a:lnTo>
                <a:lnTo>
                  <a:pt x="804" y="659"/>
                </a:lnTo>
                <a:lnTo>
                  <a:pt x="844" y="622"/>
                </a:lnTo>
                <a:lnTo>
                  <a:pt x="881" y="576"/>
                </a:lnTo>
                <a:lnTo>
                  <a:pt x="880" y="579"/>
                </a:lnTo>
                <a:lnTo>
                  <a:pt x="874" y="589"/>
                </a:lnTo>
                <a:lnTo>
                  <a:pt x="866" y="604"/>
                </a:lnTo>
                <a:lnTo>
                  <a:pt x="855" y="623"/>
                </a:lnTo>
                <a:lnTo>
                  <a:pt x="839" y="644"/>
                </a:lnTo>
                <a:lnTo>
                  <a:pt x="820" y="668"/>
                </a:lnTo>
                <a:lnTo>
                  <a:pt x="796" y="694"/>
                </a:lnTo>
                <a:lnTo>
                  <a:pt x="767" y="718"/>
                </a:lnTo>
                <a:lnTo>
                  <a:pt x="735" y="741"/>
                </a:lnTo>
                <a:lnTo>
                  <a:pt x="697" y="761"/>
                </a:lnTo>
                <a:lnTo>
                  <a:pt x="654" y="778"/>
                </a:lnTo>
                <a:lnTo>
                  <a:pt x="606" y="791"/>
                </a:lnTo>
                <a:lnTo>
                  <a:pt x="552" y="798"/>
                </a:lnTo>
                <a:lnTo>
                  <a:pt x="494" y="798"/>
                </a:lnTo>
                <a:lnTo>
                  <a:pt x="428" y="790"/>
                </a:lnTo>
                <a:lnTo>
                  <a:pt x="357" y="774"/>
                </a:lnTo>
                <a:lnTo>
                  <a:pt x="355" y="773"/>
                </a:lnTo>
                <a:lnTo>
                  <a:pt x="349" y="771"/>
                </a:lnTo>
                <a:lnTo>
                  <a:pt x="338" y="767"/>
                </a:lnTo>
                <a:lnTo>
                  <a:pt x="326" y="762"/>
                </a:lnTo>
                <a:lnTo>
                  <a:pt x="311" y="754"/>
                </a:lnTo>
                <a:lnTo>
                  <a:pt x="293" y="745"/>
                </a:lnTo>
                <a:lnTo>
                  <a:pt x="275" y="735"/>
                </a:lnTo>
                <a:lnTo>
                  <a:pt x="255" y="722"/>
                </a:lnTo>
                <a:lnTo>
                  <a:pt x="234" y="708"/>
                </a:lnTo>
                <a:lnTo>
                  <a:pt x="214" y="691"/>
                </a:lnTo>
                <a:lnTo>
                  <a:pt x="194" y="672"/>
                </a:lnTo>
                <a:lnTo>
                  <a:pt x="176" y="651"/>
                </a:lnTo>
                <a:lnTo>
                  <a:pt x="158" y="628"/>
                </a:lnTo>
                <a:lnTo>
                  <a:pt x="143" y="604"/>
                </a:lnTo>
                <a:lnTo>
                  <a:pt x="131" y="576"/>
                </a:lnTo>
                <a:lnTo>
                  <a:pt x="120" y="547"/>
                </a:lnTo>
                <a:lnTo>
                  <a:pt x="116" y="535"/>
                </a:lnTo>
                <a:lnTo>
                  <a:pt x="108" y="498"/>
                </a:lnTo>
                <a:lnTo>
                  <a:pt x="102" y="439"/>
                </a:lnTo>
                <a:lnTo>
                  <a:pt x="106" y="359"/>
                </a:lnTo>
                <a:lnTo>
                  <a:pt x="107" y="352"/>
                </a:lnTo>
                <a:lnTo>
                  <a:pt x="109" y="332"/>
                </a:lnTo>
                <a:lnTo>
                  <a:pt x="110" y="302"/>
                </a:lnTo>
                <a:lnTo>
                  <a:pt x="108" y="266"/>
                </a:lnTo>
                <a:lnTo>
                  <a:pt x="102" y="227"/>
                </a:lnTo>
                <a:lnTo>
                  <a:pt x="89" y="189"/>
                </a:lnTo>
                <a:lnTo>
                  <a:pt x="68" y="152"/>
                </a:lnTo>
                <a:lnTo>
                  <a:pt x="36" y="123"/>
                </a:lnTo>
                <a:lnTo>
                  <a:pt x="34" y="121"/>
                </a:lnTo>
                <a:lnTo>
                  <a:pt x="28" y="114"/>
                </a:lnTo>
                <a:lnTo>
                  <a:pt x="19" y="104"/>
                </a:lnTo>
                <a:lnTo>
                  <a:pt x="11" y="89"/>
                </a:lnTo>
                <a:lnTo>
                  <a:pt x="4" y="71"/>
                </a:lnTo>
                <a:lnTo>
                  <a:pt x="0" y="50"/>
                </a:lnTo>
                <a:lnTo>
                  <a:pt x="0" y="27"/>
                </a:lnTo>
                <a:lnTo>
                  <a:pt x="6" y="0"/>
                </a:lnTo>
                <a:close/>
              </a:path>
            </a:pathLst>
          </a:custGeom>
          <a:solidFill>
            <a:srgbClr val="024F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6" name="Freeform 11">
            <a:extLst>
              <a:ext uri="{FF2B5EF4-FFF2-40B4-BE49-F238E27FC236}">
                <a16:creationId xmlns:a16="http://schemas.microsoft.com/office/drawing/2014/main" id="{00000000-0008-0000-1000-00009A4D0000}"/>
              </a:ext>
            </a:extLst>
          </xdr:cNvPr>
          <xdr:cNvSpPr>
            <a:spLocks/>
          </xdr:cNvSpPr>
        </xdr:nvSpPr>
        <xdr:spPr bwMode="auto">
          <a:xfrm>
            <a:off x="666" y="44"/>
            <a:ext cx="17" cy="29"/>
          </a:xfrm>
          <a:custGeom>
            <a:avLst/>
            <a:gdLst>
              <a:gd name="T0" fmla="*/ 0 w 459"/>
              <a:gd name="T1" fmla="*/ 0 h 754"/>
              <a:gd name="T2" fmla="*/ 0 w 459"/>
              <a:gd name="T3" fmla="*/ 0 h 754"/>
              <a:gd name="T4" fmla="*/ 0 w 459"/>
              <a:gd name="T5" fmla="*/ 0 h 754"/>
              <a:gd name="T6" fmla="*/ 0 w 459"/>
              <a:gd name="T7" fmla="*/ 0 h 754"/>
              <a:gd name="T8" fmla="*/ 0 w 459"/>
              <a:gd name="T9" fmla="*/ 0 h 754"/>
              <a:gd name="T10" fmla="*/ 0 w 459"/>
              <a:gd name="T11" fmla="*/ 0 h 754"/>
              <a:gd name="T12" fmla="*/ 0 w 459"/>
              <a:gd name="T13" fmla="*/ 0 h 754"/>
              <a:gd name="T14" fmla="*/ 0 w 459"/>
              <a:gd name="T15" fmla="*/ 0 h 754"/>
              <a:gd name="T16" fmla="*/ 0 w 459"/>
              <a:gd name="T17" fmla="*/ 0 h 754"/>
              <a:gd name="T18" fmla="*/ 0 w 459"/>
              <a:gd name="T19" fmla="*/ 0 h 754"/>
              <a:gd name="T20" fmla="*/ 0 w 459"/>
              <a:gd name="T21" fmla="*/ 0 h 754"/>
              <a:gd name="T22" fmla="*/ 0 w 459"/>
              <a:gd name="T23" fmla="*/ 0 h 754"/>
              <a:gd name="T24" fmla="*/ 0 w 459"/>
              <a:gd name="T25" fmla="*/ 0 h 754"/>
              <a:gd name="T26" fmla="*/ 0 w 459"/>
              <a:gd name="T27" fmla="*/ 0 h 754"/>
              <a:gd name="T28" fmla="*/ 0 w 459"/>
              <a:gd name="T29" fmla="*/ 0 h 754"/>
              <a:gd name="T30" fmla="*/ 0 w 459"/>
              <a:gd name="T31" fmla="*/ 0 h 754"/>
              <a:gd name="T32" fmla="*/ 0 w 459"/>
              <a:gd name="T33" fmla="*/ 0 h 754"/>
              <a:gd name="T34" fmla="*/ 0 w 459"/>
              <a:gd name="T35" fmla="*/ 0 h 754"/>
              <a:gd name="T36" fmla="*/ 0 w 459"/>
              <a:gd name="T37" fmla="*/ 0 h 754"/>
              <a:gd name="T38" fmla="*/ 0 w 459"/>
              <a:gd name="T39" fmla="*/ 0 h 754"/>
              <a:gd name="T40" fmla="*/ 0 w 459"/>
              <a:gd name="T41" fmla="*/ 0 h 754"/>
              <a:gd name="T42" fmla="*/ 0 w 459"/>
              <a:gd name="T43" fmla="*/ 0 h 754"/>
              <a:gd name="T44" fmla="*/ 0 w 459"/>
              <a:gd name="T45" fmla="*/ 0 h 754"/>
              <a:gd name="T46" fmla="*/ 0 w 459"/>
              <a:gd name="T47" fmla="*/ 0 h 754"/>
              <a:gd name="T48" fmla="*/ 0 w 459"/>
              <a:gd name="T49" fmla="*/ 0 h 754"/>
              <a:gd name="T50" fmla="*/ 0 w 459"/>
              <a:gd name="T51" fmla="*/ 0 h 754"/>
              <a:gd name="T52" fmla="*/ 0 w 459"/>
              <a:gd name="T53" fmla="*/ 0 h 754"/>
              <a:gd name="T54" fmla="*/ 0 w 459"/>
              <a:gd name="T55" fmla="*/ 0 h 754"/>
              <a:gd name="T56" fmla="*/ 0 w 459"/>
              <a:gd name="T57" fmla="*/ 0 h 754"/>
              <a:gd name="T58" fmla="*/ 0 w 459"/>
              <a:gd name="T59" fmla="*/ 0 h 754"/>
              <a:gd name="T60" fmla="*/ 0 w 459"/>
              <a:gd name="T61" fmla="*/ 0 h 754"/>
              <a:gd name="T62" fmla="*/ 0 w 459"/>
              <a:gd name="T63" fmla="*/ 0 h 75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59"/>
              <a:gd name="T97" fmla="*/ 0 h 754"/>
              <a:gd name="T98" fmla="*/ 459 w 459"/>
              <a:gd name="T99" fmla="*/ 754 h 75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59" h="754">
                <a:moveTo>
                  <a:pt x="190" y="0"/>
                </a:moveTo>
                <a:lnTo>
                  <a:pt x="189" y="0"/>
                </a:lnTo>
                <a:lnTo>
                  <a:pt x="185" y="0"/>
                </a:lnTo>
                <a:lnTo>
                  <a:pt x="179" y="1"/>
                </a:lnTo>
                <a:lnTo>
                  <a:pt x="170" y="2"/>
                </a:lnTo>
                <a:lnTo>
                  <a:pt x="160" y="2"/>
                </a:lnTo>
                <a:lnTo>
                  <a:pt x="149" y="4"/>
                </a:lnTo>
                <a:lnTo>
                  <a:pt x="135" y="5"/>
                </a:lnTo>
                <a:lnTo>
                  <a:pt x="122" y="7"/>
                </a:lnTo>
                <a:lnTo>
                  <a:pt x="107" y="8"/>
                </a:lnTo>
                <a:lnTo>
                  <a:pt x="91" y="11"/>
                </a:lnTo>
                <a:lnTo>
                  <a:pt x="76" y="13"/>
                </a:lnTo>
                <a:lnTo>
                  <a:pt x="59" y="16"/>
                </a:lnTo>
                <a:lnTo>
                  <a:pt x="44" y="19"/>
                </a:lnTo>
                <a:lnTo>
                  <a:pt x="28" y="22"/>
                </a:lnTo>
                <a:lnTo>
                  <a:pt x="14" y="25"/>
                </a:lnTo>
                <a:lnTo>
                  <a:pt x="0" y="29"/>
                </a:lnTo>
                <a:lnTo>
                  <a:pt x="3" y="34"/>
                </a:lnTo>
                <a:lnTo>
                  <a:pt x="13" y="47"/>
                </a:lnTo>
                <a:lnTo>
                  <a:pt x="26" y="69"/>
                </a:lnTo>
                <a:lnTo>
                  <a:pt x="44" y="97"/>
                </a:lnTo>
                <a:lnTo>
                  <a:pt x="63" y="132"/>
                </a:lnTo>
                <a:lnTo>
                  <a:pt x="84" y="173"/>
                </a:lnTo>
                <a:lnTo>
                  <a:pt x="102" y="220"/>
                </a:lnTo>
                <a:lnTo>
                  <a:pt x="120" y="270"/>
                </a:lnTo>
                <a:lnTo>
                  <a:pt x="133" y="324"/>
                </a:lnTo>
                <a:lnTo>
                  <a:pt x="143" y="380"/>
                </a:lnTo>
                <a:lnTo>
                  <a:pt x="146" y="438"/>
                </a:lnTo>
                <a:lnTo>
                  <a:pt x="140" y="499"/>
                </a:lnTo>
                <a:lnTo>
                  <a:pt x="127" y="559"/>
                </a:lnTo>
                <a:lnTo>
                  <a:pt x="103" y="618"/>
                </a:lnTo>
                <a:lnTo>
                  <a:pt x="67" y="677"/>
                </a:lnTo>
                <a:lnTo>
                  <a:pt x="19" y="733"/>
                </a:lnTo>
                <a:lnTo>
                  <a:pt x="24" y="734"/>
                </a:lnTo>
                <a:lnTo>
                  <a:pt x="38" y="739"/>
                </a:lnTo>
                <a:lnTo>
                  <a:pt x="59" y="743"/>
                </a:lnTo>
                <a:lnTo>
                  <a:pt x="87" y="748"/>
                </a:lnTo>
                <a:lnTo>
                  <a:pt x="120" y="752"/>
                </a:lnTo>
                <a:lnTo>
                  <a:pt x="157" y="754"/>
                </a:lnTo>
                <a:lnTo>
                  <a:pt x="196" y="753"/>
                </a:lnTo>
                <a:lnTo>
                  <a:pt x="236" y="749"/>
                </a:lnTo>
                <a:lnTo>
                  <a:pt x="277" y="740"/>
                </a:lnTo>
                <a:lnTo>
                  <a:pt x="317" y="725"/>
                </a:lnTo>
                <a:lnTo>
                  <a:pt x="354" y="704"/>
                </a:lnTo>
                <a:lnTo>
                  <a:pt x="387" y="676"/>
                </a:lnTo>
                <a:lnTo>
                  <a:pt x="416" y="639"/>
                </a:lnTo>
                <a:lnTo>
                  <a:pt x="439" y="593"/>
                </a:lnTo>
                <a:lnTo>
                  <a:pt x="453" y="537"/>
                </a:lnTo>
                <a:lnTo>
                  <a:pt x="459" y="469"/>
                </a:lnTo>
                <a:lnTo>
                  <a:pt x="459" y="466"/>
                </a:lnTo>
                <a:lnTo>
                  <a:pt x="458" y="459"/>
                </a:lnTo>
                <a:lnTo>
                  <a:pt x="457" y="446"/>
                </a:lnTo>
                <a:lnTo>
                  <a:pt x="454" y="429"/>
                </a:lnTo>
                <a:lnTo>
                  <a:pt x="450" y="409"/>
                </a:lnTo>
                <a:lnTo>
                  <a:pt x="444" y="384"/>
                </a:lnTo>
                <a:lnTo>
                  <a:pt x="436" y="356"/>
                </a:lnTo>
                <a:lnTo>
                  <a:pt x="424" y="325"/>
                </a:lnTo>
                <a:lnTo>
                  <a:pt x="410" y="291"/>
                </a:lnTo>
                <a:lnTo>
                  <a:pt x="391" y="254"/>
                </a:lnTo>
                <a:lnTo>
                  <a:pt x="370" y="214"/>
                </a:lnTo>
                <a:lnTo>
                  <a:pt x="344" y="174"/>
                </a:lnTo>
                <a:lnTo>
                  <a:pt x="313" y="132"/>
                </a:lnTo>
                <a:lnTo>
                  <a:pt x="277" y="89"/>
                </a:lnTo>
                <a:lnTo>
                  <a:pt x="236" y="45"/>
                </a:lnTo>
                <a:lnTo>
                  <a:pt x="190" y="0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7" name="Freeform 12">
            <a:extLst>
              <a:ext uri="{FF2B5EF4-FFF2-40B4-BE49-F238E27FC236}">
                <a16:creationId xmlns:a16="http://schemas.microsoft.com/office/drawing/2014/main" id="{00000000-0008-0000-1000-00009B4D0000}"/>
              </a:ext>
            </a:extLst>
          </xdr:cNvPr>
          <xdr:cNvSpPr>
            <a:spLocks/>
          </xdr:cNvSpPr>
        </xdr:nvSpPr>
        <xdr:spPr bwMode="auto">
          <a:xfrm>
            <a:off x="674" y="47"/>
            <a:ext cx="7" cy="21"/>
          </a:xfrm>
          <a:custGeom>
            <a:avLst/>
            <a:gdLst>
              <a:gd name="T0" fmla="*/ 0 w 184"/>
              <a:gd name="T1" fmla="*/ 0 h 548"/>
              <a:gd name="T2" fmla="*/ 0 w 184"/>
              <a:gd name="T3" fmla="*/ 0 h 548"/>
              <a:gd name="T4" fmla="*/ 0 w 184"/>
              <a:gd name="T5" fmla="*/ 0 h 548"/>
              <a:gd name="T6" fmla="*/ 0 w 184"/>
              <a:gd name="T7" fmla="*/ 0 h 548"/>
              <a:gd name="T8" fmla="*/ 0 w 184"/>
              <a:gd name="T9" fmla="*/ 0 h 548"/>
              <a:gd name="T10" fmla="*/ 0 w 184"/>
              <a:gd name="T11" fmla="*/ 0 h 548"/>
              <a:gd name="T12" fmla="*/ 0 w 184"/>
              <a:gd name="T13" fmla="*/ 0 h 548"/>
              <a:gd name="T14" fmla="*/ 0 w 184"/>
              <a:gd name="T15" fmla="*/ 0 h 548"/>
              <a:gd name="T16" fmla="*/ 0 w 184"/>
              <a:gd name="T17" fmla="*/ 0 h 548"/>
              <a:gd name="T18" fmla="*/ 0 w 184"/>
              <a:gd name="T19" fmla="*/ 0 h 548"/>
              <a:gd name="T20" fmla="*/ 0 w 184"/>
              <a:gd name="T21" fmla="*/ 0 h 548"/>
              <a:gd name="T22" fmla="*/ 0 w 184"/>
              <a:gd name="T23" fmla="*/ 0 h 548"/>
              <a:gd name="T24" fmla="*/ 0 w 184"/>
              <a:gd name="T25" fmla="*/ 0 h 548"/>
              <a:gd name="T26" fmla="*/ 0 w 184"/>
              <a:gd name="T27" fmla="*/ 0 h 548"/>
              <a:gd name="T28" fmla="*/ 0 w 184"/>
              <a:gd name="T29" fmla="*/ 0 h 548"/>
              <a:gd name="T30" fmla="*/ 0 w 184"/>
              <a:gd name="T31" fmla="*/ 0 h 548"/>
              <a:gd name="T32" fmla="*/ 0 w 184"/>
              <a:gd name="T33" fmla="*/ 0 h 548"/>
              <a:gd name="T34" fmla="*/ 0 w 184"/>
              <a:gd name="T35" fmla="*/ 0 h 548"/>
              <a:gd name="T36" fmla="*/ 0 w 184"/>
              <a:gd name="T37" fmla="*/ 0 h 548"/>
              <a:gd name="T38" fmla="*/ 0 w 184"/>
              <a:gd name="T39" fmla="*/ 0 h 548"/>
              <a:gd name="T40" fmla="*/ 0 w 184"/>
              <a:gd name="T41" fmla="*/ 0 h 548"/>
              <a:gd name="T42" fmla="*/ 0 w 184"/>
              <a:gd name="T43" fmla="*/ 0 h 548"/>
              <a:gd name="T44" fmla="*/ 0 w 184"/>
              <a:gd name="T45" fmla="*/ 0 h 548"/>
              <a:gd name="T46" fmla="*/ 0 w 184"/>
              <a:gd name="T47" fmla="*/ 0 h 548"/>
              <a:gd name="T48" fmla="*/ 0 w 184"/>
              <a:gd name="T49" fmla="*/ 0 h 548"/>
              <a:gd name="T50" fmla="*/ 0 w 184"/>
              <a:gd name="T51" fmla="*/ 0 h 548"/>
              <a:gd name="T52" fmla="*/ 0 w 184"/>
              <a:gd name="T53" fmla="*/ 0 h 548"/>
              <a:gd name="T54" fmla="*/ 0 w 184"/>
              <a:gd name="T55" fmla="*/ 0 h 548"/>
              <a:gd name="T56" fmla="*/ 0 w 184"/>
              <a:gd name="T57" fmla="*/ 0 h 548"/>
              <a:gd name="T58" fmla="*/ 0 w 184"/>
              <a:gd name="T59" fmla="*/ 0 h 548"/>
              <a:gd name="T60" fmla="*/ 0 w 184"/>
              <a:gd name="T61" fmla="*/ 0 h 548"/>
              <a:gd name="T62" fmla="*/ 0 w 184"/>
              <a:gd name="T63" fmla="*/ 0 h 548"/>
              <a:gd name="T64" fmla="*/ 0 w 184"/>
              <a:gd name="T65" fmla="*/ 0 h 548"/>
              <a:gd name="T66" fmla="*/ 0 w 184"/>
              <a:gd name="T67" fmla="*/ 0 h 548"/>
              <a:gd name="T68" fmla="*/ 0 w 184"/>
              <a:gd name="T69" fmla="*/ 0 h 548"/>
              <a:gd name="T70" fmla="*/ 0 w 184"/>
              <a:gd name="T71" fmla="*/ 0 h 548"/>
              <a:gd name="T72" fmla="*/ 0 w 184"/>
              <a:gd name="T73" fmla="*/ 0 h 548"/>
              <a:gd name="T74" fmla="*/ 0 w 184"/>
              <a:gd name="T75" fmla="*/ 0 h 548"/>
              <a:gd name="T76" fmla="*/ 0 w 184"/>
              <a:gd name="T77" fmla="*/ 0 h 548"/>
              <a:gd name="T78" fmla="*/ 0 w 184"/>
              <a:gd name="T79" fmla="*/ 0 h 548"/>
              <a:gd name="T80" fmla="*/ 0 w 184"/>
              <a:gd name="T81" fmla="*/ 0 h 548"/>
              <a:gd name="T82" fmla="*/ 0 w 184"/>
              <a:gd name="T83" fmla="*/ 0 h 548"/>
              <a:gd name="T84" fmla="*/ 0 w 184"/>
              <a:gd name="T85" fmla="*/ 0 h 548"/>
              <a:gd name="T86" fmla="*/ 0 w 184"/>
              <a:gd name="T87" fmla="*/ 0 h 548"/>
              <a:gd name="T88" fmla="*/ 0 w 184"/>
              <a:gd name="T89" fmla="*/ 0 h 548"/>
              <a:gd name="T90" fmla="*/ 0 w 184"/>
              <a:gd name="T91" fmla="*/ 0 h 548"/>
              <a:gd name="T92" fmla="*/ 0 w 184"/>
              <a:gd name="T93" fmla="*/ 0 h 548"/>
              <a:gd name="T94" fmla="*/ 0 w 184"/>
              <a:gd name="T95" fmla="*/ 0 h 548"/>
              <a:gd name="T96" fmla="*/ 0 w 184"/>
              <a:gd name="T97" fmla="*/ 0 h 548"/>
              <a:gd name="T98" fmla="*/ 0 w 184"/>
              <a:gd name="T99" fmla="*/ 0 h 548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84"/>
              <a:gd name="T151" fmla="*/ 0 h 548"/>
              <a:gd name="T152" fmla="*/ 184 w 184"/>
              <a:gd name="T153" fmla="*/ 548 h 548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84" h="548">
                <a:moveTo>
                  <a:pt x="0" y="0"/>
                </a:moveTo>
                <a:lnTo>
                  <a:pt x="2" y="2"/>
                </a:lnTo>
                <a:lnTo>
                  <a:pt x="7" y="6"/>
                </a:lnTo>
                <a:lnTo>
                  <a:pt x="14" y="14"/>
                </a:lnTo>
                <a:lnTo>
                  <a:pt x="26" y="25"/>
                </a:lnTo>
                <a:lnTo>
                  <a:pt x="38" y="38"/>
                </a:lnTo>
                <a:lnTo>
                  <a:pt x="51" y="54"/>
                </a:lnTo>
                <a:lnTo>
                  <a:pt x="67" y="73"/>
                </a:lnTo>
                <a:lnTo>
                  <a:pt x="82" y="93"/>
                </a:lnTo>
                <a:lnTo>
                  <a:pt x="99" y="116"/>
                </a:lnTo>
                <a:lnTo>
                  <a:pt x="114" y="142"/>
                </a:lnTo>
                <a:lnTo>
                  <a:pt x="129" y="169"/>
                </a:lnTo>
                <a:lnTo>
                  <a:pt x="144" y="197"/>
                </a:lnTo>
                <a:lnTo>
                  <a:pt x="156" y="227"/>
                </a:lnTo>
                <a:lnTo>
                  <a:pt x="166" y="259"/>
                </a:lnTo>
                <a:lnTo>
                  <a:pt x="176" y="291"/>
                </a:lnTo>
                <a:lnTo>
                  <a:pt x="181" y="325"/>
                </a:lnTo>
                <a:lnTo>
                  <a:pt x="181" y="327"/>
                </a:lnTo>
                <a:lnTo>
                  <a:pt x="182" y="331"/>
                </a:lnTo>
                <a:lnTo>
                  <a:pt x="183" y="339"/>
                </a:lnTo>
                <a:lnTo>
                  <a:pt x="184" y="349"/>
                </a:lnTo>
                <a:lnTo>
                  <a:pt x="183" y="361"/>
                </a:lnTo>
                <a:lnTo>
                  <a:pt x="182" y="375"/>
                </a:lnTo>
                <a:lnTo>
                  <a:pt x="180" y="390"/>
                </a:lnTo>
                <a:lnTo>
                  <a:pt x="176" y="408"/>
                </a:lnTo>
                <a:lnTo>
                  <a:pt x="170" y="425"/>
                </a:lnTo>
                <a:lnTo>
                  <a:pt x="161" y="443"/>
                </a:lnTo>
                <a:lnTo>
                  <a:pt x="150" y="462"/>
                </a:lnTo>
                <a:lnTo>
                  <a:pt x="136" y="480"/>
                </a:lnTo>
                <a:lnTo>
                  <a:pt x="118" y="499"/>
                </a:lnTo>
                <a:lnTo>
                  <a:pt x="97" y="516"/>
                </a:lnTo>
                <a:lnTo>
                  <a:pt x="71" y="533"/>
                </a:lnTo>
                <a:lnTo>
                  <a:pt x="40" y="548"/>
                </a:lnTo>
                <a:lnTo>
                  <a:pt x="22" y="484"/>
                </a:lnTo>
                <a:lnTo>
                  <a:pt x="26" y="483"/>
                </a:lnTo>
                <a:lnTo>
                  <a:pt x="33" y="478"/>
                </a:lnTo>
                <a:lnTo>
                  <a:pt x="44" y="470"/>
                </a:lnTo>
                <a:lnTo>
                  <a:pt x="57" y="459"/>
                </a:lnTo>
                <a:lnTo>
                  <a:pt x="72" y="445"/>
                </a:lnTo>
                <a:lnTo>
                  <a:pt x="87" y="427"/>
                </a:lnTo>
                <a:lnTo>
                  <a:pt x="101" y="405"/>
                </a:lnTo>
                <a:lnTo>
                  <a:pt x="113" y="377"/>
                </a:lnTo>
                <a:lnTo>
                  <a:pt x="122" y="347"/>
                </a:lnTo>
                <a:lnTo>
                  <a:pt x="126" y="312"/>
                </a:lnTo>
                <a:lnTo>
                  <a:pt x="125" y="273"/>
                </a:lnTo>
                <a:lnTo>
                  <a:pt x="118" y="229"/>
                </a:lnTo>
                <a:lnTo>
                  <a:pt x="103" y="180"/>
                </a:lnTo>
                <a:lnTo>
                  <a:pt x="79" y="124"/>
                </a:lnTo>
                <a:lnTo>
                  <a:pt x="45" y="65"/>
                </a:lnTo>
                <a:lnTo>
                  <a:pt x="0" y="0"/>
                </a:lnTo>
                <a:close/>
              </a:path>
            </a:pathLst>
          </a:custGeom>
          <a:solidFill>
            <a:srgbClr val="B5ED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8" name="Freeform 13">
            <a:extLst>
              <a:ext uri="{FF2B5EF4-FFF2-40B4-BE49-F238E27FC236}">
                <a16:creationId xmlns:a16="http://schemas.microsoft.com/office/drawing/2014/main" id="{00000000-0008-0000-1000-00009C4D0000}"/>
              </a:ext>
            </a:extLst>
          </xdr:cNvPr>
          <xdr:cNvSpPr>
            <a:spLocks/>
          </xdr:cNvSpPr>
        </xdr:nvSpPr>
        <xdr:spPr bwMode="auto">
          <a:xfrm>
            <a:off x="651" y="29"/>
            <a:ext cx="8" cy="9"/>
          </a:xfrm>
          <a:custGeom>
            <a:avLst/>
            <a:gdLst>
              <a:gd name="T0" fmla="*/ 0 w 208"/>
              <a:gd name="T1" fmla="*/ 0 h 235"/>
              <a:gd name="T2" fmla="*/ 0 w 208"/>
              <a:gd name="T3" fmla="*/ 0 h 235"/>
              <a:gd name="T4" fmla="*/ 0 w 208"/>
              <a:gd name="T5" fmla="*/ 0 h 235"/>
              <a:gd name="T6" fmla="*/ 0 w 208"/>
              <a:gd name="T7" fmla="*/ 0 h 235"/>
              <a:gd name="T8" fmla="*/ 0 w 208"/>
              <a:gd name="T9" fmla="*/ 0 h 235"/>
              <a:gd name="T10" fmla="*/ 0 w 208"/>
              <a:gd name="T11" fmla="*/ 0 h 235"/>
              <a:gd name="T12" fmla="*/ 0 w 208"/>
              <a:gd name="T13" fmla="*/ 0 h 235"/>
              <a:gd name="T14" fmla="*/ 0 w 208"/>
              <a:gd name="T15" fmla="*/ 0 h 235"/>
              <a:gd name="T16" fmla="*/ 0 w 208"/>
              <a:gd name="T17" fmla="*/ 0 h 235"/>
              <a:gd name="T18" fmla="*/ 0 w 208"/>
              <a:gd name="T19" fmla="*/ 0 h 235"/>
              <a:gd name="T20" fmla="*/ 0 w 208"/>
              <a:gd name="T21" fmla="*/ 0 h 235"/>
              <a:gd name="T22" fmla="*/ 0 w 208"/>
              <a:gd name="T23" fmla="*/ 0 h 235"/>
              <a:gd name="T24" fmla="*/ 0 w 208"/>
              <a:gd name="T25" fmla="*/ 0 h 235"/>
              <a:gd name="T26" fmla="*/ 0 w 208"/>
              <a:gd name="T27" fmla="*/ 0 h 235"/>
              <a:gd name="T28" fmla="*/ 0 w 208"/>
              <a:gd name="T29" fmla="*/ 0 h 235"/>
              <a:gd name="T30" fmla="*/ 0 w 208"/>
              <a:gd name="T31" fmla="*/ 0 h 235"/>
              <a:gd name="T32" fmla="*/ 0 w 208"/>
              <a:gd name="T33" fmla="*/ 0 h 235"/>
              <a:gd name="T34" fmla="*/ 0 w 208"/>
              <a:gd name="T35" fmla="*/ 0 h 235"/>
              <a:gd name="T36" fmla="*/ 0 w 208"/>
              <a:gd name="T37" fmla="*/ 0 h 235"/>
              <a:gd name="T38" fmla="*/ 0 w 208"/>
              <a:gd name="T39" fmla="*/ 0 h 235"/>
              <a:gd name="T40" fmla="*/ 0 w 208"/>
              <a:gd name="T41" fmla="*/ 0 h 235"/>
              <a:gd name="T42" fmla="*/ 0 w 208"/>
              <a:gd name="T43" fmla="*/ 0 h 235"/>
              <a:gd name="T44" fmla="*/ 0 w 208"/>
              <a:gd name="T45" fmla="*/ 0 h 235"/>
              <a:gd name="T46" fmla="*/ 0 w 208"/>
              <a:gd name="T47" fmla="*/ 0 h 235"/>
              <a:gd name="T48" fmla="*/ 0 w 208"/>
              <a:gd name="T49" fmla="*/ 0 h 235"/>
              <a:gd name="T50" fmla="*/ 0 w 208"/>
              <a:gd name="T51" fmla="*/ 0 h 235"/>
              <a:gd name="T52" fmla="*/ 0 w 208"/>
              <a:gd name="T53" fmla="*/ 0 h 235"/>
              <a:gd name="T54" fmla="*/ 0 w 208"/>
              <a:gd name="T55" fmla="*/ 0 h 235"/>
              <a:gd name="T56" fmla="*/ 0 w 208"/>
              <a:gd name="T57" fmla="*/ 0 h 235"/>
              <a:gd name="T58" fmla="*/ 0 w 208"/>
              <a:gd name="T59" fmla="*/ 0 h 235"/>
              <a:gd name="T60" fmla="*/ 0 w 208"/>
              <a:gd name="T61" fmla="*/ 0 h 235"/>
              <a:gd name="T62" fmla="*/ 0 w 208"/>
              <a:gd name="T63" fmla="*/ 0 h 235"/>
              <a:gd name="T64" fmla="*/ 0 w 208"/>
              <a:gd name="T65" fmla="*/ 0 h 235"/>
              <a:gd name="T66" fmla="*/ 0 w 208"/>
              <a:gd name="T67" fmla="*/ 0 h 235"/>
              <a:gd name="T68" fmla="*/ 0 w 208"/>
              <a:gd name="T69" fmla="*/ 0 h 235"/>
              <a:gd name="T70" fmla="*/ 0 w 208"/>
              <a:gd name="T71" fmla="*/ 0 h 235"/>
              <a:gd name="T72" fmla="*/ 0 w 208"/>
              <a:gd name="T73" fmla="*/ 0 h 235"/>
              <a:gd name="T74" fmla="*/ 0 w 208"/>
              <a:gd name="T75" fmla="*/ 0 h 235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8"/>
              <a:gd name="T115" fmla="*/ 0 h 235"/>
              <a:gd name="T116" fmla="*/ 208 w 208"/>
              <a:gd name="T117" fmla="*/ 235 h 235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8" h="235">
                <a:moveTo>
                  <a:pt x="10" y="6"/>
                </a:moveTo>
                <a:lnTo>
                  <a:pt x="10" y="7"/>
                </a:lnTo>
                <a:lnTo>
                  <a:pt x="13" y="10"/>
                </a:lnTo>
                <a:lnTo>
                  <a:pt x="15" y="16"/>
                </a:lnTo>
                <a:lnTo>
                  <a:pt x="19" y="23"/>
                </a:lnTo>
                <a:lnTo>
                  <a:pt x="24" y="32"/>
                </a:lnTo>
                <a:lnTo>
                  <a:pt x="31" y="43"/>
                </a:lnTo>
                <a:lnTo>
                  <a:pt x="39" y="56"/>
                </a:lnTo>
                <a:lnTo>
                  <a:pt x="50" y="70"/>
                </a:lnTo>
                <a:lnTo>
                  <a:pt x="61" y="87"/>
                </a:lnTo>
                <a:lnTo>
                  <a:pt x="75" y="104"/>
                </a:lnTo>
                <a:lnTo>
                  <a:pt x="91" y="122"/>
                </a:lnTo>
                <a:lnTo>
                  <a:pt x="109" y="142"/>
                </a:lnTo>
                <a:lnTo>
                  <a:pt x="130" y="162"/>
                </a:lnTo>
                <a:lnTo>
                  <a:pt x="153" y="184"/>
                </a:lnTo>
                <a:lnTo>
                  <a:pt x="179" y="207"/>
                </a:lnTo>
                <a:lnTo>
                  <a:pt x="208" y="230"/>
                </a:lnTo>
                <a:lnTo>
                  <a:pt x="195" y="235"/>
                </a:lnTo>
                <a:lnTo>
                  <a:pt x="193" y="233"/>
                </a:lnTo>
                <a:lnTo>
                  <a:pt x="187" y="228"/>
                </a:lnTo>
                <a:lnTo>
                  <a:pt x="178" y="220"/>
                </a:lnTo>
                <a:lnTo>
                  <a:pt x="167" y="210"/>
                </a:lnTo>
                <a:lnTo>
                  <a:pt x="153" y="197"/>
                </a:lnTo>
                <a:lnTo>
                  <a:pt x="138" y="183"/>
                </a:lnTo>
                <a:lnTo>
                  <a:pt x="122" y="167"/>
                </a:lnTo>
                <a:lnTo>
                  <a:pt x="104" y="149"/>
                </a:lnTo>
                <a:lnTo>
                  <a:pt x="87" y="131"/>
                </a:lnTo>
                <a:lnTo>
                  <a:pt x="69" y="113"/>
                </a:lnTo>
                <a:lnTo>
                  <a:pt x="53" y="94"/>
                </a:lnTo>
                <a:lnTo>
                  <a:pt x="38" y="74"/>
                </a:lnTo>
                <a:lnTo>
                  <a:pt x="25" y="55"/>
                </a:lnTo>
                <a:lnTo>
                  <a:pt x="14" y="38"/>
                </a:lnTo>
                <a:lnTo>
                  <a:pt x="5" y="21"/>
                </a:lnTo>
                <a:lnTo>
                  <a:pt x="0" y="6"/>
                </a:lnTo>
                <a:lnTo>
                  <a:pt x="0" y="4"/>
                </a:lnTo>
                <a:lnTo>
                  <a:pt x="0" y="0"/>
                </a:lnTo>
                <a:lnTo>
                  <a:pt x="3" y="0"/>
                </a:lnTo>
                <a:lnTo>
                  <a:pt x="10" y="6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69" name="Freeform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9D4D0000}"/>
              </a:ext>
            </a:extLst>
          </xdr:cNvPr>
          <xdr:cNvSpPr>
            <a:spLocks/>
          </xdr:cNvSpPr>
        </xdr:nvSpPr>
        <xdr:spPr bwMode="auto">
          <a:xfrm>
            <a:off x="656" y="45"/>
            <a:ext cx="11" cy="27"/>
          </a:xfrm>
          <a:custGeom>
            <a:avLst/>
            <a:gdLst>
              <a:gd name="T0" fmla="*/ 0 w 297"/>
              <a:gd name="T1" fmla="*/ 0 h 702"/>
              <a:gd name="T2" fmla="*/ 0 w 297"/>
              <a:gd name="T3" fmla="*/ 0 h 702"/>
              <a:gd name="T4" fmla="*/ 0 w 297"/>
              <a:gd name="T5" fmla="*/ 0 h 702"/>
              <a:gd name="T6" fmla="*/ 0 w 297"/>
              <a:gd name="T7" fmla="*/ 0 h 702"/>
              <a:gd name="T8" fmla="*/ 0 w 297"/>
              <a:gd name="T9" fmla="*/ 0 h 702"/>
              <a:gd name="T10" fmla="*/ 0 w 297"/>
              <a:gd name="T11" fmla="*/ 0 h 702"/>
              <a:gd name="T12" fmla="*/ 0 w 297"/>
              <a:gd name="T13" fmla="*/ 0 h 702"/>
              <a:gd name="T14" fmla="*/ 0 w 297"/>
              <a:gd name="T15" fmla="*/ 0 h 702"/>
              <a:gd name="T16" fmla="*/ 0 w 297"/>
              <a:gd name="T17" fmla="*/ 0 h 702"/>
              <a:gd name="T18" fmla="*/ 0 w 297"/>
              <a:gd name="T19" fmla="*/ 0 h 702"/>
              <a:gd name="T20" fmla="*/ 0 w 297"/>
              <a:gd name="T21" fmla="*/ 0 h 702"/>
              <a:gd name="T22" fmla="*/ 0 w 297"/>
              <a:gd name="T23" fmla="*/ 0 h 702"/>
              <a:gd name="T24" fmla="*/ 0 w 297"/>
              <a:gd name="T25" fmla="*/ 0 h 702"/>
              <a:gd name="T26" fmla="*/ 0 w 297"/>
              <a:gd name="T27" fmla="*/ 0 h 702"/>
              <a:gd name="T28" fmla="*/ 0 w 297"/>
              <a:gd name="T29" fmla="*/ 0 h 702"/>
              <a:gd name="T30" fmla="*/ 0 w 297"/>
              <a:gd name="T31" fmla="*/ 0 h 702"/>
              <a:gd name="T32" fmla="*/ 0 w 297"/>
              <a:gd name="T33" fmla="*/ 0 h 702"/>
              <a:gd name="T34" fmla="*/ 0 w 297"/>
              <a:gd name="T35" fmla="*/ 0 h 702"/>
              <a:gd name="T36" fmla="*/ 0 w 297"/>
              <a:gd name="T37" fmla="*/ 0 h 702"/>
              <a:gd name="T38" fmla="*/ 0 w 297"/>
              <a:gd name="T39" fmla="*/ 0 h 702"/>
              <a:gd name="T40" fmla="*/ 0 w 297"/>
              <a:gd name="T41" fmla="*/ 0 h 702"/>
              <a:gd name="T42" fmla="*/ 0 w 297"/>
              <a:gd name="T43" fmla="*/ 0 h 702"/>
              <a:gd name="T44" fmla="*/ 0 w 297"/>
              <a:gd name="T45" fmla="*/ 0 h 702"/>
              <a:gd name="T46" fmla="*/ 0 w 297"/>
              <a:gd name="T47" fmla="*/ 0 h 702"/>
              <a:gd name="T48" fmla="*/ 0 w 297"/>
              <a:gd name="T49" fmla="*/ 0 h 702"/>
              <a:gd name="T50" fmla="*/ 0 w 297"/>
              <a:gd name="T51" fmla="*/ 0 h 702"/>
              <a:gd name="T52" fmla="*/ 0 w 297"/>
              <a:gd name="T53" fmla="*/ 0 h 702"/>
              <a:gd name="T54" fmla="*/ 0 w 297"/>
              <a:gd name="T55" fmla="*/ 0 h 702"/>
              <a:gd name="T56" fmla="*/ 0 w 297"/>
              <a:gd name="T57" fmla="*/ 0 h 702"/>
              <a:gd name="T58" fmla="*/ 0 w 297"/>
              <a:gd name="T59" fmla="*/ 0 h 702"/>
              <a:gd name="T60" fmla="*/ 0 w 297"/>
              <a:gd name="T61" fmla="*/ 0 h 702"/>
              <a:gd name="T62" fmla="*/ 0 w 297"/>
              <a:gd name="T63" fmla="*/ 0 h 702"/>
              <a:gd name="T64" fmla="*/ 0 w 297"/>
              <a:gd name="T65" fmla="*/ 0 h 702"/>
              <a:gd name="T66" fmla="*/ 0 w 297"/>
              <a:gd name="T67" fmla="*/ 0 h 702"/>
              <a:gd name="T68" fmla="*/ 0 w 297"/>
              <a:gd name="T69" fmla="*/ 0 h 702"/>
              <a:gd name="T70" fmla="*/ 0 w 297"/>
              <a:gd name="T71" fmla="*/ 0 h 702"/>
              <a:gd name="T72" fmla="*/ 0 w 297"/>
              <a:gd name="T73" fmla="*/ 0 h 702"/>
              <a:gd name="T74" fmla="*/ 0 w 297"/>
              <a:gd name="T75" fmla="*/ 0 h 702"/>
              <a:gd name="T76" fmla="*/ 0 w 297"/>
              <a:gd name="T77" fmla="*/ 0 h 702"/>
              <a:gd name="T78" fmla="*/ 0 w 297"/>
              <a:gd name="T79" fmla="*/ 0 h 702"/>
              <a:gd name="T80" fmla="*/ 0 w 297"/>
              <a:gd name="T81" fmla="*/ 0 h 702"/>
              <a:gd name="T82" fmla="*/ 0 w 297"/>
              <a:gd name="T83" fmla="*/ 0 h 702"/>
              <a:gd name="T84" fmla="*/ 0 w 297"/>
              <a:gd name="T85" fmla="*/ 0 h 702"/>
              <a:gd name="T86" fmla="*/ 0 w 297"/>
              <a:gd name="T87" fmla="*/ 0 h 702"/>
              <a:gd name="T88" fmla="*/ 0 w 297"/>
              <a:gd name="T89" fmla="*/ 0 h 702"/>
              <a:gd name="T90" fmla="*/ 0 w 297"/>
              <a:gd name="T91" fmla="*/ 0 h 702"/>
              <a:gd name="T92" fmla="*/ 0 w 297"/>
              <a:gd name="T93" fmla="*/ 0 h 702"/>
              <a:gd name="T94" fmla="*/ 0 w 297"/>
              <a:gd name="T95" fmla="*/ 0 h 702"/>
              <a:gd name="T96" fmla="*/ 0 w 297"/>
              <a:gd name="T97" fmla="*/ 0 h 702"/>
              <a:gd name="T98" fmla="*/ 0 w 297"/>
              <a:gd name="T99" fmla="*/ 0 h 702"/>
              <a:gd name="T100" fmla="*/ 0 w 297"/>
              <a:gd name="T101" fmla="*/ 0 h 702"/>
              <a:gd name="T102" fmla="*/ 0 w 297"/>
              <a:gd name="T103" fmla="*/ 0 h 702"/>
              <a:gd name="T104" fmla="*/ 0 w 297"/>
              <a:gd name="T105" fmla="*/ 0 h 702"/>
              <a:gd name="T106" fmla="*/ 0 w 297"/>
              <a:gd name="T107" fmla="*/ 0 h 702"/>
              <a:gd name="T108" fmla="*/ 0 w 297"/>
              <a:gd name="T109" fmla="*/ 0 h 702"/>
              <a:gd name="T110" fmla="*/ 0 w 297"/>
              <a:gd name="T111" fmla="*/ 0 h 702"/>
              <a:gd name="T112" fmla="*/ 0 w 297"/>
              <a:gd name="T113" fmla="*/ 0 h 70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7"/>
              <a:gd name="T172" fmla="*/ 0 h 702"/>
              <a:gd name="T173" fmla="*/ 297 w 297"/>
              <a:gd name="T174" fmla="*/ 702 h 70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7" h="702">
                <a:moveTo>
                  <a:pt x="271" y="0"/>
                </a:moveTo>
                <a:lnTo>
                  <a:pt x="269" y="0"/>
                </a:lnTo>
                <a:lnTo>
                  <a:pt x="265" y="1"/>
                </a:lnTo>
                <a:lnTo>
                  <a:pt x="258" y="2"/>
                </a:lnTo>
                <a:lnTo>
                  <a:pt x="248" y="4"/>
                </a:lnTo>
                <a:lnTo>
                  <a:pt x="235" y="6"/>
                </a:lnTo>
                <a:lnTo>
                  <a:pt x="221" y="9"/>
                </a:lnTo>
                <a:lnTo>
                  <a:pt x="204" y="13"/>
                </a:lnTo>
                <a:lnTo>
                  <a:pt x="187" y="18"/>
                </a:lnTo>
                <a:lnTo>
                  <a:pt x="166" y="24"/>
                </a:lnTo>
                <a:lnTo>
                  <a:pt x="146" y="31"/>
                </a:lnTo>
                <a:lnTo>
                  <a:pt x="123" y="40"/>
                </a:lnTo>
                <a:lnTo>
                  <a:pt x="100" y="49"/>
                </a:lnTo>
                <a:lnTo>
                  <a:pt x="75" y="60"/>
                </a:lnTo>
                <a:lnTo>
                  <a:pt x="50" y="73"/>
                </a:lnTo>
                <a:lnTo>
                  <a:pt x="25" y="87"/>
                </a:lnTo>
                <a:lnTo>
                  <a:pt x="0" y="102"/>
                </a:lnTo>
                <a:lnTo>
                  <a:pt x="4" y="105"/>
                </a:lnTo>
                <a:lnTo>
                  <a:pt x="16" y="115"/>
                </a:lnTo>
                <a:lnTo>
                  <a:pt x="33" y="134"/>
                </a:lnTo>
                <a:lnTo>
                  <a:pt x="50" y="162"/>
                </a:lnTo>
                <a:lnTo>
                  <a:pt x="66" y="202"/>
                </a:lnTo>
                <a:lnTo>
                  <a:pt x="77" y="253"/>
                </a:lnTo>
                <a:lnTo>
                  <a:pt x="80" y="318"/>
                </a:lnTo>
                <a:lnTo>
                  <a:pt x="73" y="398"/>
                </a:lnTo>
                <a:lnTo>
                  <a:pt x="73" y="401"/>
                </a:lnTo>
                <a:lnTo>
                  <a:pt x="72" y="408"/>
                </a:lnTo>
                <a:lnTo>
                  <a:pt x="71" y="419"/>
                </a:lnTo>
                <a:lnTo>
                  <a:pt x="71" y="434"/>
                </a:lnTo>
                <a:lnTo>
                  <a:pt x="71" y="453"/>
                </a:lnTo>
                <a:lnTo>
                  <a:pt x="74" y="474"/>
                </a:lnTo>
                <a:lnTo>
                  <a:pt x="78" y="497"/>
                </a:lnTo>
                <a:lnTo>
                  <a:pt x="85" y="521"/>
                </a:lnTo>
                <a:lnTo>
                  <a:pt x="95" y="546"/>
                </a:lnTo>
                <a:lnTo>
                  <a:pt x="109" y="571"/>
                </a:lnTo>
                <a:lnTo>
                  <a:pt x="127" y="597"/>
                </a:lnTo>
                <a:lnTo>
                  <a:pt x="150" y="621"/>
                </a:lnTo>
                <a:lnTo>
                  <a:pt x="178" y="645"/>
                </a:lnTo>
                <a:lnTo>
                  <a:pt x="211" y="666"/>
                </a:lnTo>
                <a:lnTo>
                  <a:pt x="251" y="686"/>
                </a:lnTo>
                <a:lnTo>
                  <a:pt x="297" y="702"/>
                </a:lnTo>
                <a:lnTo>
                  <a:pt x="294" y="697"/>
                </a:lnTo>
                <a:lnTo>
                  <a:pt x="287" y="683"/>
                </a:lnTo>
                <a:lnTo>
                  <a:pt x="275" y="660"/>
                </a:lnTo>
                <a:lnTo>
                  <a:pt x="261" y="630"/>
                </a:lnTo>
                <a:lnTo>
                  <a:pt x="246" y="593"/>
                </a:lnTo>
                <a:lnTo>
                  <a:pt x="230" y="550"/>
                </a:lnTo>
                <a:lnTo>
                  <a:pt x="214" y="503"/>
                </a:lnTo>
                <a:lnTo>
                  <a:pt x="200" y="451"/>
                </a:lnTo>
                <a:lnTo>
                  <a:pt x="189" y="395"/>
                </a:lnTo>
                <a:lnTo>
                  <a:pt x="181" y="338"/>
                </a:lnTo>
                <a:lnTo>
                  <a:pt x="178" y="280"/>
                </a:lnTo>
                <a:lnTo>
                  <a:pt x="181" y="222"/>
                </a:lnTo>
                <a:lnTo>
                  <a:pt x="190" y="163"/>
                </a:lnTo>
                <a:lnTo>
                  <a:pt x="208" y="106"/>
                </a:lnTo>
                <a:lnTo>
                  <a:pt x="234" y="51"/>
                </a:lnTo>
                <a:lnTo>
                  <a:pt x="271" y="0"/>
                </a:lnTo>
                <a:close/>
              </a:path>
            </a:pathLst>
          </a:custGeom>
          <a:solidFill>
            <a:srgbClr val="4491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70" name="Freeform 15">
            <a:extLst>
              <a:ext uri="{FF2B5EF4-FFF2-40B4-BE49-F238E27FC236}">
                <a16:creationId xmlns:a16="http://schemas.microsoft.com/office/drawing/2014/main" id="{00000000-0008-0000-1000-00009E4D0000}"/>
              </a:ext>
            </a:extLst>
          </xdr:cNvPr>
          <xdr:cNvSpPr>
            <a:spLocks/>
          </xdr:cNvSpPr>
        </xdr:nvSpPr>
        <xdr:spPr bwMode="auto">
          <a:xfrm>
            <a:off x="655" y="44"/>
            <a:ext cx="9" cy="4"/>
          </a:xfrm>
          <a:custGeom>
            <a:avLst/>
            <a:gdLst>
              <a:gd name="T0" fmla="*/ 0 w 249"/>
              <a:gd name="T1" fmla="*/ 0 h 101"/>
              <a:gd name="T2" fmla="*/ 0 w 249"/>
              <a:gd name="T3" fmla="*/ 0 h 101"/>
              <a:gd name="T4" fmla="*/ 0 w 249"/>
              <a:gd name="T5" fmla="*/ 0 h 101"/>
              <a:gd name="T6" fmla="*/ 0 w 249"/>
              <a:gd name="T7" fmla="*/ 0 h 101"/>
              <a:gd name="T8" fmla="*/ 0 w 249"/>
              <a:gd name="T9" fmla="*/ 0 h 101"/>
              <a:gd name="T10" fmla="*/ 0 w 249"/>
              <a:gd name="T11" fmla="*/ 0 h 101"/>
              <a:gd name="T12" fmla="*/ 0 w 249"/>
              <a:gd name="T13" fmla="*/ 0 h 101"/>
              <a:gd name="T14" fmla="*/ 0 w 249"/>
              <a:gd name="T15" fmla="*/ 0 h 101"/>
              <a:gd name="T16" fmla="*/ 0 w 249"/>
              <a:gd name="T17" fmla="*/ 0 h 101"/>
              <a:gd name="T18" fmla="*/ 0 w 249"/>
              <a:gd name="T19" fmla="*/ 0 h 101"/>
              <a:gd name="T20" fmla="*/ 0 w 249"/>
              <a:gd name="T21" fmla="*/ 0 h 101"/>
              <a:gd name="T22" fmla="*/ 0 w 249"/>
              <a:gd name="T23" fmla="*/ 0 h 101"/>
              <a:gd name="T24" fmla="*/ 0 w 249"/>
              <a:gd name="T25" fmla="*/ 0 h 101"/>
              <a:gd name="T26" fmla="*/ 0 w 249"/>
              <a:gd name="T27" fmla="*/ 0 h 101"/>
              <a:gd name="T28" fmla="*/ 0 w 249"/>
              <a:gd name="T29" fmla="*/ 0 h 101"/>
              <a:gd name="T30" fmla="*/ 0 w 249"/>
              <a:gd name="T31" fmla="*/ 0 h 101"/>
              <a:gd name="T32" fmla="*/ 0 w 249"/>
              <a:gd name="T33" fmla="*/ 0 h 101"/>
              <a:gd name="T34" fmla="*/ 0 w 249"/>
              <a:gd name="T35" fmla="*/ 0 h 101"/>
              <a:gd name="T36" fmla="*/ 0 w 249"/>
              <a:gd name="T37" fmla="*/ 0 h 101"/>
              <a:gd name="T38" fmla="*/ 0 w 249"/>
              <a:gd name="T39" fmla="*/ 0 h 101"/>
              <a:gd name="T40" fmla="*/ 0 w 249"/>
              <a:gd name="T41" fmla="*/ 0 h 101"/>
              <a:gd name="T42" fmla="*/ 0 w 249"/>
              <a:gd name="T43" fmla="*/ 0 h 101"/>
              <a:gd name="T44" fmla="*/ 0 w 249"/>
              <a:gd name="T45" fmla="*/ 0 h 101"/>
              <a:gd name="T46" fmla="*/ 0 w 249"/>
              <a:gd name="T47" fmla="*/ 0 h 101"/>
              <a:gd name="T48" fmla="*/ 0 w 249"/>
              <a:gd name="T49" fmla="*/ 0 h 101"/>
              <a:gd name="T50" fmla="*/ 0 w 249"/>
              <a:gd name="T51" fmla="*/ 0 h 101"/>
              <a:gd name="T52" fmla="*/ 0 w 249"/>
              <a:gd name="T53" fmla="*/ 0 h 101"/>
              <a:gd name="T54" fmla="*/ 0 w 249"/>
              <a:gd name="T55" fmla="*/ 0 h 101"/>
              <a:gd name="T56" fmla="*/ 0 w 249"/>
              <a:gd name="T57" fmla="*/ 0 h 101"/>
              <a:gd name="T58" fmla="*/ 0 w 249"/>
              <a:gd name="T59" fmla="*/ 0 h 101"/>
              <a:gd name="T60" fmla="*/ 0 w 249"/>
              <a:gd name="T61" fmla="*/ 0 h 101"/>
              <a:gd name="T62" fmla="*/ 0 w 249"/>
              <a:gd name="T63" fmla="*/ 0 h 101"/>
              <a:gd name="T64" fmla="*/ 0 w 249"/>
              <a:gd name="T65" fmla="*/ 0 h 10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49"/>
              <a:gd name="T100" fmla="*/ 0 h 101"/>
              <a:gd name="T101" fmla="*/ 249 w 249"/>
              <a:gd name="T102" fmla="*/ 101 h 10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49" h="101">
                <a:moveTo>
                  <a:pt x="0" y="101"/>
                </a:moveTo>
                <a:lnTo>
                  <a:pt x="1" y="100"/>
                </a:lnTo>
                <a:lnTo>
                  <a:pt x="3" y="99"/>
                </a:lnTo>
                <a:lnTo>
                  <a:pt x="7" y="96"/>
                </a:lnTo>
                <a:lnTo>
                  <a:pt x="12" y="92"/>
                </a:lnTo>
                <a:lnTo>
                  <a:pt x="20" y="87"/>
                </a:lnTo>
                <a:lnTo>
                  <a:pt x="29" y="82"/>
                </a:lnTo>
                <a:lnTo>
                  <a:pt x="40" y="75"/>
                </a:lnTo>
                <a:lnTo>
                  <a:pt x="54" y="68"/>
                </a:lnTo>
                <a:lnTo>
                  <a:pt x="69" y="61"/>
                </a:lnTo>
                <a:lnTo>
                  <a:pt x="88" y="53"/>
                </a:lnTo>
                <a:lnTo>
                  <a:pt x="107" y="45"/>
                </a:lnTo>
                <a:lnTo>
                  <a:pt x="131" y="36"/>
                </a:lnTo>
                <a:lnTo>
                  <a:pt x="155" y="27"/>
                </a:lnTo>
                <a:lnTo>
                  <a:pt x="184" y="18"/>
                </a:lnTo>
                <a:lnTo>
                  <a:pt x="215" y="9"/>
                </a:lnTo>
                <a:lnTo>
                  <a:pt x="249" y="0"/>
                </a:lnTo>
                <a:lnTo>
                  <a:pt x="247" y="0"/>
                </a:lnTo>
                <a:lnTo>
                  <a:pt x="242" y="1"/>
                </a:lnTo>
                <a:lnTo>
                  <a:pt x="234" y="2"/>
                </a:lnTo>
                <a:lnTo>
                  <a:pt x="222" y="4"/>
                </a:lnTo>
                <a:lnTo>
                  <a:pt x="209" y="6"/>
                </a:lnTo>
                <a:lnTo>
                  <a:pt x="193" y="9"/>
                </a:lnTo>
                <a:lnTo>
                  <a:pt x="176" y="13"/>
                </a:lnTo>
                <a:lnTo>
                  <a:pt x="157" y="18"/>
                </a:lnTo>
                <a:lnTo>
                  <a:pt x="138" y="24"/>
                </a:lnTo>
                <a:lnTo>
                  <a:pt x="117" y="31"/>
                </a:lnTo>
                <a:lnTo>
                  <a:pt x="97" y="39"/>
                </a:lnTo>
                <a:lnTo>
                  <a:pt x="76" y="49"/>
                </a:lnTo>
                <a:lnTo>
                  <a:pt x="56" y="59"/>
                </a:lnTo>
                <a:lnTo>
                  <a:pt x="36" y="72"/>
                </a:lnTo>
                <a:lnTo>
                  <a:pt x="18" y="86"/>
                </a:lnTo>
                <a:lnTo>
                  <a:pt x="0" y="101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71" name="Freeform 16">
            <a:extLst>
              <a:ext uri="{FF2B5EF4-FFF2-40B4-BE49-F238E27FC236}">
                <a16:creationId xmlns:a16="http://schemas.microsoft.com/office/drawing/2014/main" id="{00000000-0008-0000-1000-00009F4D0000}"/>
              </a:ext>
            </a:extLst>
          </xdr:cNvPr>
          <xdr:cNvSpPr>
            <a:spLocks/>
          </xdr:cNvSpPr>
        </xdr:nvSpPr>
        <xdr:spPr bwMode="auto">
          <a:xfrm>
            <a:off x="665" y="42"/>
            <a:ext cx="7" cy="1"/>
          </a:xfrm>
          <a:custGeom>
            <a:avLst/>
            <a:gdLst>
              <a:gd name="T0" fmla="*/ 0 w 194"/>
              <a:gd name="T1" fmla="*/ 0 h 32"/>
              <a:gd name="T2" fmla="*/ 0 w 194"/>
              <a:gd name="T3" fmla="*/ 0 h 32"/>
              <a:gd name="T4" fmla="*/ 0 w 194"/>
              <a:gd name="T5" fmla="*/ 0 h 32"/>
              <a:gd name="T6" fmla="*/ 0 w 194"/>
              <a:gd name="T7" fmla="*/ 0 h 32"/>
              <a:gd name="T8" fmla="*/ 0 w 194"/>
              <a:gd name="T9" fmla="*/ 0 h 32"/>
              <a:gd name="T10" fmla="*/ 0 w 194"/>
              <a:gd name="T11" fmla="*/ 0 h 32"/>
              <a:gd name="T12" fmla="*/ 0 w 194"/>
              <a:gd name="T13" fmla="*/ 0 h 32"/>
              <a:gd name="T14" fmla="*/ 0 w 194"/>
              <a:gd name="T15" fmla="*/ 0 h 32"/>
              <a:gd name="T16" fmla="*/ 0 w 194"/>
              <a:gd name="T17" fmla="*/ 0 h 32"/>
              <a:gd name="T18" fmla="*/ 0 w 194"/>
              <a:gd name="T19" fmla="*/ 0 h 32"/>
              <a:gd name="T20" fmla="*/ 0 w 194"/>
              <a:gd name="T21" fmla="*/ 0 h 32"/>
              <a:gd name="T22" fmla="*/ 0 w 194"/>
              <a:gd name="T23" fmla="*/ 0 h 32"/>
              <a:gd name="T24" fmla="*/ 0 w 194"/>
              <a:gd name="T25" fmla="*/ 0 h 32"/>
              <a:gd name="T26" fmla="*/ 0 w 194"/>
              <a:gd name="T27" fmla="*/ 0 h 32"/>
              <a:gd name="T28" fmla="*/ 0 w 194"/>
              <a:gd name="T29" fmla="*/ 0 h 32"/>
              <a:gd name="T30" fmla="*/ 0 w 194"/>
              <a:gd name="T31" fmla="*/ 0 h 32"/>
              <a:gd name="T32" fmla="*/ 0 w 194"/>
              <a:gd name="T33" fmla="*/ 0 h 32"/>
              <a:gd name="T34" fmla="*/ 0 w 194"/>
              <a:gd name="T35" fmla="*/ 0 h 32"/>
              <a:gd name="T36" fmla="*/ 0 w 194"/>
              <a:gd name="T37" fmla="*/ 0 h 32"/>
              <a:gd name="T38" fmla="*/ 0 w 194"/>
              <a:gd name="T39" fmla="*/ 0 h 32"/>
              <a:gd name="T40" fmla="*/ 0 w 194"/>
              <a:gd name="T41" fmla="*/ 0 h 32"/>
              <a:gd name="T42" fmla="*/ 0 w 194"/>
              <a:gd name="T43" fmla="*/ 0 h 32"/>
              <a:gd name="T44" fmla="*/ 0 w 194"/>
              <a:gd name="T45" fmla="*/ 0 h 32"/>
              <a:gd name="T46" fmla="*/ 0 w 194"/>
              <a:gd name="T47" fmla="*/ 0 h 32"/>
              <a:gd name="T48" fmla="*/ 0 w 194"/>
              <a:gd name="T49" fmla="*/ 0 h 32"/>
              <a:gd name="T50" fmla="*/ 0 w 194"/>
              <a:gd name="T51" fmla="*/ 0 h 32"/>
              <a:gd name="T52" fmla="*/ 0 w 194"/>
              <a:gd name="T53" fmla="*/ 0 h 32"/>
              <a:gd name="T54" fmla="*/ 0 w 194"/>
              <a:gd name="T55" fmla="*/ 0 h 32"/>
              <a:gd name="T56" fmla="*/ 0 w 194"/>
              <a:gd name="T57" fmla="*/ 0 h 32"/>
              <a:gd name="T58" fmla="*/ 0 w 194"/>
              <a:gd name="T59" fmla="*/ 0 h 32"/>
              <a:gd name="T60" fmla="*/ 0 w 194"/>
              <a:gd name="T61" fmla="*/ 0 h 32"/>
              <a:gd name="T62" fmla="*/ 0 w 194"/>
              <a:gd name="T63" fmla="*/ 0 h 32"/>
              <a:gd name="T64" fmla="*/ 0 w 194"/>
              <a:gd name="T65" fmla="*/ 0 h 3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94"/>
              <a:gd name="T100" fmla="*/ 0 h 32"/>
              <a:gd name="T101" fmla="*/ 194 w 194"/>
              <a:gd name="T102" fmla="*/ 32 h 3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94" h="32">
                <a:moveTo>
                  <a:pt x="0" y="32"/>
                </a:moveTo>
                <a:lnTo>
                  <a:pt x="1" y="32"/>
                </a:lnTo>
                <a:lnTo>
                  <a:pt x="3" y="31"/>
                </a:lnTo>
                <a:lnTo>
                  <a:pt x="7" y="29"/>
                </a:lnTo>
                <a:lnTo>
                  <a:pt x="13" y="27"/>
                </a:lnTo>
                <a:lnTo>
                  <a:pt x="19" y="25"/>
                </a:lnTo>
                <a:lnTo>
                  <a:pt x="29" y="23"/>
                </a:lnTo>
                <a:lnTo>
                  <a:pt x="39" y="20"/>
                </a:lnTo>
                <a:lnTo>
                  <a:pt x="50" y="18"/>
                </a:lnTo>
                <a:lnTo>
                  <a:pt x="64" y="15"/>
                </a:lnTo>
                <a:lnTo>
                  <a:pt x="78" y="13"/>
                </a:lnTo>
                <a:lnTo>
                  <a:pt x="95" y="10"/>
                </a:lnTo>
                <a:lnTo>
                  <a:pt x="111" y="8"/>
                </a:lnTo>
                <a:lnTo>
                  <a:pt x="131" y="7"/>
                </a:lnTo>
                <a:lnTo>
                  <a:pt x="150" y="6"/>
                </a:lnTo>
                <a:lnTo>
                  <a:pt x="172" y="5"/>
                </a:lnTo>
                <a:lnTo>
                  <a:pt x="194" y="5"/>
                </a:lnTo>
                <a:lnTo>
                  <a:pt x="193" y="5"/>
                </a:lnTo>
                <a:lnTo>
                  <a:pt x="190" y="4"/>
                </a:lnTo>
                <a:lnTo>
                  <a:pt x="185" y="3"/>
                </a:lnTo>
                <a:lnTo>
                  <a:pt x="178" y="2"/>
                </a:lnTo>
                <a:lnTo>
                  <a:pt x="169" y="2"/>
                </a:lnTo>
                <a:lnTo>
                  <a:pt x="158" y="1"/>
                </a:lnTo>
                <a:lnTo>
                  <a:pt x="146" y="0"/>
                </a:lnTo>
                <a:lnTo>
                  <a:pt x="134" y="0"/>
                </a:lnTo>
                <a:lnTo>
                  <a:pt x="119" y="1"/>
                </a:lnTo>
                <a:lnTo>
                  <a:pt x="104" y="2"/>
                </a:lnTo>
                <a:lnTo>
                  <a:pt x="87" y="4"/>
                </a:lnTo>
                <a:lnTo>
                  <a:pt x="71" y="8"/>
                </a:lnTo>
                <a:lnTo>
                  <a:pt x="53" y="12"/>
                </a:lnTo>
                <a:lnTo>
                  <a:pt x="36" y="17"/>
                </a:lnTo>
                <a:lnTo>
                  <a:pt x="18" y="24"/>
                </a:lnTo>
                <a:lnTo>
                  <a:pt x="0" y="32"/>
                </a:lnTo>
                <a:close/>
              </a:path>
            </a:pathLst>
          </a:custGeom>
          <a:solidFill>
            <a:srgbClr val="70BCE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72" name="Freeform 17">
            <a:extLst>
              <a:ext uri="{FF2B5EF4-FFF2-40B4-BE49-F238E27FC236}">
                <a16:creationId xmlns:a16="http://schemas.microsoft.com/office/drawing/2014/main" id="{00000000-0008-0000-1000-0000A04D0000}"/>
              </a:ext>
            </a:extLst>
          </xdr:cNvPr>
          <xdr:cNvSpPr>
            <a:spLocks/>
          </xdr:cNvSpPr>
        </xdr:nvSpPr>
        <xdr:spPr bwMode="auto">
          <a:xfrm>
            <a:off x="658" y="53"/>
            <a:ext cx="3" cy="16"/>
          </a:xfrm>
          <a:custGeom>
            <a:avLst/>
            <a:gdLst>
              <a:gd name="T0" fmla="*/ 0 w 83"/>
              <a:gd name="T1" fmla="*/ 0 h 403"/>
              <a:gd name="T2" fmla="*/ 0 w 83"/>
              <a:gd name="T3" fmla="*/ 0 h 403"/>
              <a:gd name="T4" fmla="*/ 0 w 83"/>
              <a:gd name="T5" fmla="*/ 0 h 403"/>
              <a:gd name="T6" fmla="*/ 0 w 83"/>
              <a:gd name="T7" fmla="*/ 0 h 403"/>
              <a:gd name="T8" fmla="*/ 0 w 83"/>
              <a:gd name="T9" fmla="*/ 0 h 403"/>
              <a:gd name="T10" fmla="*/ 0 w 83"/>
              <a:gd name="T11" fmla="*/ 0 h 403"/>
              <a:gd name="T12" fmla="*/ 0 w 83"/>
              <a:gd name="T13" fmla="*/ 0 h 403"/>
              <a:gd name="T14" fmla="*/ 0 w 83"/>
              <a:gd name="T15" fmla="*/ 0 h 403"/>
              <a:gd name="T16" fmla="*/ 0 w 83"/>
              <a:gd name="T17" fmla="*/ 0 h 403"/>
              <a:gd name="T18" fmla="*/ 0 w 83"/>
              <a:gd name="T19" fmla="*/ 0 h 403"/>
              <a:gd name="T20" fmla="*/ 0 w 83"/>
              <a:gd name="T21" fmla="*/ 0 h 403"/>
              <a:gd name="T22" fmla="*/ 0 w 83"/>
              <a:gd name="T23" fmla="*/ 0 h 403"/>
              <a:gd name="T24" fmla="*/ 0 w 83"/>
              <a:gd name="T25" fmla="*/ 0 h 403"/>
              <a:gd name="T26" fmla="*/ 0 w 83"/>
              <a:gd name="T27" fmla="*/ 0 h 403"/>
              <a:gd name="T28" fmla="*/ 0 w 83"/>
              <a:gd name="T29" fmla="*/ 0 h 403"/>
              <a:gd name="T30" fmla="*/ 0 w 83"/>
              <a:gd name="T31" fmla="*/ 0 h 403"/>
              <a:gd name="T32" fmla="*/ 0 w 83"/>
              <a:gd name="T33" fmla="*/ 0 h 403"/>
              <a:gd name="T34" fmla="*/ 0 w 83"/>
              <a:gd name="T35" fmla="*/ 0 h 403"/>
              <a:gd name="T36" fmla="*/ 0 w 83"/>
              <a:gd name="T37" fmla="*/ 0 h 403"/>
              <a:gd name="T38" fmla="*/ 0 w 83"/>
              <a:gd name="T39" fmla="*/ 0 h 403"/>
              <a:gd name="T40" fmla="*/ 0 w 83"/>
              <a:gd name="T41" fmla="*/ 0 h 403"/>
              <a:gd name="T42" fmla="*/ 0 w 83"/>
              <a:gd name="T43" fmla="*/ 0 h 403"/>
              <a:gd name="T44" fmla="*/ 0 w 83"/>
              <a:gd name="T45" fmla="*/ 0 h 403"/>
              <a:gd name="T46" fmla="*/ 0 w 83"/>
              <a:gd name="T47" fmla="*/ 0 h 403"/>
              <a:gd name="T48" fmla="*/ 0 w 83"/>
              <a:gd name="T49" fmla="*/ 0 h 403"/>
              <a:gd name="T50" fmla="*/ 0 w 83"/>
              <a:gd name="T51" fmla="*/ 0 h 403"/>
              <a:gd name="T52" fmla="*/ 0 w 83"/>
              <a:gd name="T53" fmla="*/ 0 h 403"/>
              <a:gd name="T54" fmla="*/ 0 w 83"/>
              <a:gd name="T55" fmla="*/ 0 h 403"/>
              <a:gd name="T56" fmla="*/ 0 w 83"/>
              <a:gd name="T57" fmla="*/ 0 h 4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83"/>
              <a:gd name="T88" fmla="*/ 0 h 403"/>
              <a:gd name="T89" fmla="*/ 83 w 83"/>
              <a:gd name="T90" fmla="*/ 403 h 4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83" h="403">
                <a:moveTo>
                  <a:pt x="0" y="0"/>
                </a:moveTo>
                <a:lnTo>
                  <a:pt x="4" y="15"/>
                </a:lnTo>
                <a:lnTo>
                  <a:pt x="10" y="53"/>
                </a:lnTo>
                <a:lnTo>
                  <a:pt x="12" y="108"/>
                </a:lnTo>
                <a:lnTo>
                  <a:pt x="4" y="170"/>
                </a:lnTo>
                <a:lnTo>
                  <a:pt x="3" y="176"/>
                </a:lnTo>
                <a:lnTo>
                  <a:pt x="1" y="191"/>
                </a:lnTo>
                <a:lnTo>
                  <a:pt x="0" y="215"/>
                </a:lnTo>
                <a:lnTo>
                  <a:pt x="2" y="247"/>
                </a:lnTo>
                <a:lnTo>
                  <a:pt x="10" y="283"/>
                </a:lnTo>
                <a:lnTo>
                  <a:pt x="24" y="322"/>
                </a:lnTo>
                <a:lnTo>
                  <a:pt x="48" y="363"/>
                </a:lnTo>
                <a:lnTo>
                  <a:pt x="83" y="403"/>
                </a:lnTo>
                <a:lnTo>
                  <a:pt x="80" y="399"/>
                </a:lnTo>
                <a:lnTo>
                  <a:pt x="74" y="389"/>
                </a:lnTo>
                <a:lnTo>
                  <a:pt x="63" y="372"/>
                </a:lnTo>
                <a:lnTo>
                  <a:pt x="53" y="348"/>
                </a:lnTo>
                <a:lnTo>
                  <a:pt x="43" y="320"/>
                </a:lnTo>
                <a:lnTo>
                  <a:pt x="35" y="287"/>
                </a:lnTo>
                <a:lnTo>
                  <a:pt x="31" y="249"/>
                </a:lnTo>
                <a:lnTo>
                  <a:pt x="32" y="206"/>
                </a:lnTo>
                <a:lnTo>
                  <a:pt x="32" y="201"/>
                </a:lnTo>
                <a:lnTo>
                  <a:pt x="33" y="186"/>
                </a:lnTo>
                <a:lnTo>
                  <a:pt x="33" y="164"/>
                </a:lnTo>
                <a:lnTo>
                  <a:pt x="32" y="136"/>
                </a:lnTo>
                <a:lnTo>
                  <a:pt x="28" y="104"/>
                </a:lnTo>
                <a:lnTo>
                  <a:pt x="23" y="69"/>
                </a:lnTo>
                <a:lnTo>
                  <a:pt x="13" y="34"/>
                </a:lnTo>
                <a:lnTo>
                  <a:pt x="0" y="0"/>
                </a:lnTo>
                <a:close/>
              </a:path>
            </a:pathLst>
          </a:custGeom>
          <a:solidFill>
            <a:srgbClr val="68B5D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73" name="Freeform 18">
            <a:extLst>
              <a:ext uri="{FF2B5EF4-FFF2-40B4-BE49-F238E27FC236}">
                <a16:creationId xmlns:a16="http://schemas.microsoft.com/office/drawing/2014/main" id="{00000000-0008-0000-1000-0000A14D0000}"/>
              </a:ext>
            </a:extLst>
          </xdr:cNvPr>
          <xdr:cNvSpPr>
            <a:spLocks/>
          </xdr:cNvSpPr>
        </xdr:nvSpPr>
        <xdr:spPr bwMode="auto">
          <a:xfrm>
            <a:off x="650" y="47"/>
            <a:ext cx="33" cy="29"/>
          </a:xfrm>
          <a:custGeom>
            <a:avLst/>
            <a:gdLst>
              <a:gd name="T0" fmla="*/ 0 w 895"/>
              <a:gd name="T1" fmla="*/ 0 h 738"/>
              <a:gd name="T2" fmla="*/ 0 w 895"/>
              <a:gd name="T3" fmla="*/ 0 h 738"/>
              <a:gd name="T4" fmla="*/ 0 w 895"/>
              <a:gd name="T5" fmla="*/ 0 h 738"/>
              <a:gd name="T6" fmla="*/ 0 w 895"/>
              <a:gd name="T7" fmla="*/ 0 h 738"/>
              <a:gd name="T8" fmla="*/ 0 w 895"/>
              <a:gd name="T9" fmla="*/ 0 h 738"/>
              <a:gd name="T10" fmla="*/ 0 w 895"/>
              <a:gd name="T11" fmla="*/ 0 h 738"/>
              <a:gd name="T12" fmla="*/ 0 w 895"/>
              <a:gd name="T13" fmla="*/ 0 h 738"/>
              <a:gd name="T14" fmla="*/ 0 w 895"/>
              <a:gd name="T15" fmla="*/ 0 h 738"/>
              <a:gd name="T16" fmla="*/ 0 w 895"/>
              <a:gd name="T17" fmla="*/ 0 h 738"/>
              <a:gd name="T18" fmla="*/ 0 w 895"/>
              <a:gd name="T19" fmla="*/ 0 h 738"/>
              <a:gd name="T20" fmla="*/ 0 w 895"/>
              <a:gd name="T21" fmla="*/ 0 h 738"/>
              <a:gd name="T22" fmla="*/ 0 w 895"/>
              <a:gd name="T23" fmla="*/ 0 h 738"/>
              <a:gd name="T24" fmla="*/ 0 w 895"/>
              <a:gd name="T25" fmla="*/ 0 h 738"/>
              <a:gd name="T26" fmla="*/ 0 w 895"/>
              <a:gd name="T27" fmla="*/ 0 h 738"/>
              <a:gd name="T28" fmla="*/ 0 w 895"/>
              <a:gd name="T29" fmla="*/ 0 h 738"/>
              <a:gd name="T30" fmla="*/ 0 w 895"/>
              <a:gd name="T31" fmla="*/ 0 h 738"/>
              <a:gd name="T32" fmla="*/ 0 w 895"/>
              <a:gd name="T33" fmla="*/ 0 h 738"/>
              <a:gd name="T34" fmla="*/ 0 w 895"/>
              <a:gd name="T35" fmla="*/ 0 h 738"/>
              <a:gd name="T36" fmla="*/ 0 w 895"/>
              <a:gd name="T37" fmla="*/ 0 h 738"/>
              <a:gd name="T38" fmla="*/ 0 w 895"/>
              <a:gd name="T39" fmla="*/ 0 h 738"/>
              <a:gd name="T40" fmla="*/ 0 w 895"/>
              <a:gd name="T41" fmla="*/ 0 h 738"/>
              <a:gd name="T42" fmla="*/ 0 w 895"/>
              <a:gd name="T43" fmla="*/ 0 h 738"/>
              <a:gd name="T44" fmla="*/ 0 w 895"/>
              <a:gd name="T45" fmla="*/ 0 h 738"/>
              <a:gd name="T46" fmla="*/ 0 w 895"/>
              <a:gd name="T47" fmla="*/ 0 h 738"/>
              <a:gd name="T48" fmla="*/ 0 w 895"/>
              <a:gd name="T49" fmla="*/ 0 h 738"/>
              <a:gd name="T50" fmla="*/ 0 w 895"/>
              <a:gd name="T51" fmla="*/ 0 h 738"/>
              <a:gd name="T52" fmla="*/ 0 w 895"/>
              <a:gd name="T53" fmla="*/ 0 h 738"/>
              <a:gd name="T54" fmla="*/ 0 w 895"/>
              <a:gd name="T55" fmla="*/ 0 h 738"/>
              <a:gd name="T56" fmla="*/ 0 w 895"/>
              <a:gd name="T57" fmla="*/ 0 h 738"/>
              <a:gd name="T58" fmla="*/ 0 w 895"/>
              <a:gd name="T59" fmla="*/ 0 h 738"/>
              <a:gd name="T60" fmla="*/ 0 w 895"/>
              <a:gd name="T61" fmla="*/ 0 h 738"/>
              <a:gd name="T62" fmla="*/ 0 w 895"/>
              <a:gd name="T63" fmla="*/ 0 h 738"/>
              <a:gd name="T64" fmla="*/ 0 w 895"/>
              <a:gd name="T65" fmla="*/ 0 h 738"/>
              <a:gd name="T66" fmla="*/ 0 w 895"/>
              <a:gd name="T67" fmla="*/ 0 h 738"/>
              <a:gd name="T68" fmla="*/ 0 w 895"/>
              <a:gd name="T69" fmla="*/ 0 h 738"/>
              <a:gd name="T70" fmla="*/ 0 w 895"/>
              <a:gd name="T71" fmla="*/ 0 h 738"/>
              <a:gd name="T72" fmla="*/ 0 w 895"/>
              <a:gd name="T73" fmla="*/ 0 h 738"/>
              <a:gd name="T74" fmla="*/ 0 w 895"/>
              <a:gd name="T75" fmla="*/ 0 h 738"/>
              <a:gd name="T76" fmla="*/ 0 w 895"/>
              <a:gd name="T77" fmla="*/ 0 h 738"/>
              <a:gd name="T78" fmla="*/ 0 w 895"/>
              <a:gd name="T79" fmla="*/ 0 h 738"/>
              <a:gd name="T80" fmla="*/ 0 w 895"/>
              <a:gd name="T81" fmla="*/ 0 h 738"/>
              <a:gd name="T82" fmla="*/ 0 w 895"/>
              <a:gd name="T83" fmla="*/ 0 h 738"/>
              <a:gd name="T84" fmla="*/ 0 w 895"/>
              <a:gd name="T85" fmla="*/ 0 h 738"/>
              <a:gd name="T86" fmla="*/ 0 w 895"/>
              <a:gd name="T87" fmla="*/ 0 h 738"/>
              <a:gd name="T88" fmla="*/ 0 w 895"/>
              <a:gd name="T89" fmla="*/ 0 h 738"/>
              <a:gd name="T90" fmla="*/ 0 w 895"/>
              <a:gd name="T91" fmla="*/ 0 h 738"/>
              <a:gd name="T92" fmla="*/ 0 w 895"/>
              <a:gd name="T93" fmla="*/ 0 h 738"/>
              <a:gd name="T94" fmla="*/ 0 w 895"/>
              <a:gd name="T95" fmla="*/ 0 h 738"/>
              <a:gd name="T96" fmla="*/ 0 w 895"/>
              <a:gd name="T97" fmla="*/ 0 h 738"/>
              <a:gd name="T98" fmla="*/ 0 w 895"/>
              <a:gd name="T99" fmla="*/ 0 h 738"/>
              <a:gd name="T100" fmla="*/ 0 w 895"/>
              <a:gd name="T101" fmla="*/ 0 h 738"/>
              <a:gd name="T102" fmla="*/ 0 w 895"/>
              <a:gd name="T103" fmla="*/ 0 h 738"/>
              <a:gd name="T104" fmla="*/ 0 w 895"/>
              <a:gd name="T105" fmla="*/ 0 h 738"/>
              <a:gd name="T106" fmla="*/ 0 w 895"/>
              <a:gd name="T107" fmla="*/ 0 h 738"/>
              <a:gd name="T108" fmla="*/ 0 w 895"/>
              <a:gd name="T109" fmla="*/ 0 h 738"/>
              <a:gd name="T110" fmla="*/ 0 w 895"/>
              <a:gd name="T111" fmla="*/ 0 h 738"/>
              <a:gd name="T112" fmla="*/ 0 w 895"/>
              <a:gd name="T113" fmla="*/ 0 h 738"/>
              <a:gd name="T114" fmla="*/ 0 w 895"/>
              <a:gd name="T115" fmla="*/ 0 h 738"/>
              <a:gd name="T116" fmla="*/ 0 w 895"/>
              <a:gd name="T117" fmla="*/ 0 h 7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895"/>
              <a:gd name="T178" fmla="*/ 0 h 738"/>
              <a:gd name="T179" fmla="*/ 895 w 895"/>
              <a:gd name="T180" fmla="*/ 738 h 7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895" h="738">
                <a:moveTo>
                  <a:pt x="0" y="6"/>
                </a:moveTo>
                <a:lnTo>
                  <a:pt x="0" y="6"/>
                </a:lnTo>
                <a:lnTo>
                  <a:pt x="5" y="10"/>
                </a:lnTo>
                <a:lnTo>
                  <a:pt x="16" y="20"/>
                </a:lnTo>
                <a:lnTo>
                  <a:pt x="34" y="36"/>
                </a:lnTo>
                <a:lnTo>
                  <a:pt x="54" y="56"/>
                </a:lnTo>
                <a:lnTo>
                  <a:pt x="77" y="79"/>
                </a:lnTo>
                <a:lnTo>
                  <a:pt x="97" y="106"/>
                </a:lnTo>
                <a:lnTo>
                  <a:pt x="117" y="135"/>
                </a:lnTo>
                <a:lnTo>
                  <a:pt x="130" y="164"/>
                </a:lnTo>
                <a:lnTo>
                  <a:pt x="134" y="178"/>
                </a:lnTo>
                <a:lnTo>
                  <a:pt x="142" y="218"/>
                </a:lnTo>
                <a:lnTo>
                  <a:pt x="146" y="275"/>
                </a:lnTo>
                <a:lnTo>
                  <a:pt x="143" y="345"/>
                </a:lnTo>
                <a:lnTo>
                  <a:pt x="144" y="345"/>
                </a:lnTo>
                <a:lnTo>
                  <a:pt x="142" y="356"/>
                </a:lnTo>
                <a:lnTo>
                  <a:pt x="139" y="385"/>
                </a:lnTo>
                <a:lnTo>
                  <a:pt x="140" y="428"/>
                </a:lnTo>
                <a:lnTo>
                  <a:pt x="149" y="481"/>
                </a:lnTo>
                <a:lnTo>
                  <a:pt x="153" y="494"/>
                </a:lnTo>
                <a:lnTo>
                  <a:pt x="157" y="508"/>
                </a:lnTo>
                <a:lnTo>
                  <a:pt x="163" y="522"/>
                </a:lnTo>
                <a:lnTo>
                  <a:pt x="169" y="536"/>
                </a:lnTo>
                <a:lnTo>
                  <a:pt x="177" y="551"/>
                </a:lnTo>
                <a:lnTo>
                  <a:pt x="185" y="566"/>
                </a:lnTo>
                <a:lnTo>
                  <a:pt x="195" y="581"/>
                </a:lnTo>
                <a:lnTo>
                  <a:pt x="206" y="595"/>
                </a:lnTo>
                <a:lnTo>
                  <a:pt x="219" y="610"/>
                </a:lnTo>
                <a:lnTo>
                  <a:pt x="232" y="625"/>
                </a:lnTo>
                <a:lnTo>
                  <a:pt x="248" y="639"/>
                </a:lnTo>
                <a:lnTo>
                  <a:pt x="264" y="654"/>
                </a:lnTo>
                <a:lnTo>
                  <a:pt x="283" y="668"/>
                </a:lnTo>
                <a:lnTo>
                  <a:pt x="303" y="681"/>
                </a:lnTo>
                <a:lnTo>
                  <a:pt x="326" y="693"/>
                </a:lnTo>
                <a:lnTo>
                  <a:pt x="349" y="705"/>
                </a:lnTo>
                <a:lnTo>
                  <a:pt x="350" y="706"/>
                </a:lnTo>
                <a:lnTo>
                  <a:pt x="354" y="707"/>
                </a:lnTo>
                <a:lnTo>
                  <a:pt x="359" y="709"/>
                </a:lnTo>
                <a:lnTo>
                  <a:pt x="365" y="711"/>
                </a:lnTo>
                <a:lnTo>
                  <a:pt x="373" y="714"/>
                </a:lnTo>
                <a:lnTo>
                  <a:pt x="383" y="717"/>
                </a:lnTo>
                <a:lnTo>
                  <a:pt x="395" y="720"/>
                </a:lnTo>
                <a:lnTo>
                  <a:pt x="407" y="723"/>
                </a:lnTo>
                <a:lnTo>
                  <a:pt x="421" y="726"/>
                </a:lnTo>
                <a:lnTo>
                  <a:pt x="436" y="729"/>
                </a:lnTo>
                <a:lnTo>
                  <a:pt x="452" y="732"/>
                </a:lnTo>
                <a:lnTo>
                  <a:pt x="470" y="734"/>
                </a:lnTo>
                <a:lnTo>
                  <a:pt x="488" y="736"/>
                </a:lnTo>
                <a:lnTo>
                  <a:pt x="507" y="737"/>
                </a:lnTo>
                <a:lnTo>
                  <a:pt x="526" y="738"/>
                </a:lnTo>
                <a:lnTo>
                  <a:pt x="547" y="738"/>
                </a:lnTo>
                <a:lnTo>
                  <a:pt x="567" y="737"/>
                </a:lnTo>
                <a:lnTo>
                  <a:pt x="587" y="736"/>
                </a:lnTo>
                <a:lnTo>
                  <a:pt x="608" y="733"/>
                </a:lnTo>
                <a:lnTo>
                  <a:pt x="630" y="729"/>
                </a:lnTo>
                <a:lnTo>
                  <a:pt x="652" y="724"/>
                </a:lnTo>
                <a:lnTo>
                  <a:pt x="675" y="717"/>
                </a:lnTo>
                <a:lnTo>
                  <a:pt x="697" y="709"/>
                </a:lnTo>
                <a:lnTo>
                  <a:pt x="721" y="699"/>
                </a:lnTo>
                <a:lnTo>
                  <a:pt x="744" y="688"/>
                </a:lnTo>
                <a:lnTo>
                  <a:pt x="766" y="674"/>
                </a:lnTo>
                <a:lnTo>
                  <a:pt x="789" y="659"/>
                </a:lnTo>
                <a:lnTo>
                  <a:pt x="811" y="640"/>
                </a:lnTo>
                <a:lnTo>
                  <a:pt x="833" y="620"/>
                </a:lnTo>
                <a:lnTo>
                  <a:pt x="855" y="598"/>
                </a:lnTo>
                <a:lnTo>
                  <a:pt x="875" y="573"/>
                </a:lnTo>
                <a:lnTo>
                  <a:pt x="895" y="545"/>
                </a:lnTo>
                <a:lnTo>
                  <a:pt x="889" y="541"/>
                </a:lnTo>
                <a:lnTo>
                  <a:pt x="850" y="591"/>
                </a:lnTo>
                <a:lnTo>
                  <a:pt x="810" y="632"/>
                </a:lnTo>
                <a:lnTo>
                  <a:pt x="767" y="665"/>
                </a:lnTo>
                <a:lnTo>
                  <a:pt x="724" y="690"/>
                </a:lnTo>
                <a:lnTo>
                  <a:pt x="679" y="708"/>
                </a:lnTo>
                <a:lnTo>
                  <a:pt x="634" y="721"/>
                </a:lnTo>
                <a:lnTo>
                  <a:pt x="591" y="728"/>
                </a:lnTo>
                <a:lnTo>
                  <a:pt x="549" y="731"/>
                </a:lnTo>
                <a:lnTo>
                  <a:pt x="509" y="730"/>
                </a:lnTo>
                <a:lnTo>
                  <a:pt x="473" y="727"/>
                </a:lnTo>
                <a:lnTo>
                  <a:pt x="439" y="722"/>
                </a:lnTo>
                <a:lnTo>
                  <a:pt x="410" y="716"/>
                </a:lnTo>
                <a:lnTo>
                  <a:pt x="387" y="710"/>
                </a:lnTo>
                <a:lnTo>
                  <a:pt x="369" y="705"/>
                </a:lnTo>
                <a:lnTo>
                  <a:pt x="357" y="701"/>
                </a:lnTo>
                <a:lnTo>
                  <a:pt x="353" y="699"/>
                </a:lnTo>
                <a:lnTo>
                  <a:pt x="309" y="676"/>
                </a:lnTo>
                <a:lnTo>
                  <a:pt x="272" y="651"/>
                </a:lnTo>
                <a:lnTo>
                  <a:pt x="241" y="624"/>
                </a:lnTo>
                <a:lnTo>
                  <a:pt x="216" y="595"/>
                </a:lnTo>
                <a:lnTo>
                  <a:pt x="195" y="567"/>
                </a:lnTo>
                <a:lnTo>
                  <a:pt x="179" y="538"/>
                </a:lnTo>
                <a:lnTo>
                  <a:pt x="166" y="509"/>
                </a:lnTo>
                <a:lnTo>
                  <a:pt x="157" y="481"/>
                </a:lnTo>
                <a:lnTo>
                  <a:pt x="152" y="454"/>
                </a:lnTo>
                <a:lnTo>
                  <a:pt x="148" y="429"/>
                </a:lnTo>
                <a:lnTo>
                  <a:pt x="147" y="407"/>
                </a:lnTo>
                <a:lnTo>
                  <a:pt x="147" y="387"/>
                </a:lnTo>
                <a:lnTo>
                  <a:pt x="147" y="370"/>
                </a:lnTo>
                <a:lnTo>
                  <a:pt x="148" y="357"/>
                </a:lnTo>
                <a:lnTo>
                  <a:pt x="150" y="349"/>
                </a:lnTo>
                <a:lnTo>
                  <a:pt x="150" y="346"/>
                </a:lnTo>
                <a:lnTo>
                  <a:pt x="153" y="275"/>
                </a:lnTo>
                <a:lnTo>
                  <a:pt x="148" y="216"/>
                </a:lnTo>
                <a:lnTo>
                  <a:pt x="141" y="177"/>
                </a:lnTo>
                <a:lnTo>
                  <a:pt x="138" y="162"/>
                </a:lnTo>
                <a:lnTo>
                  <a:pt x="123" y="132"/>
                </a:lnTo>
                <a:lnTo>
                  <a:pt x="105" y="103"/>
                </a:lnTo>
                <a:lnTo>
                  <a:pt x="83" y="76"/>
                </a:lnTo>
                <a:lnTo>
                  <a:pt x="61" y="52"/>
                </a:lnTo>
                <a:lnTo>
                  <a:pt x="40" y="32"/>
                </a:lnTo>
                <a:lnTo>
                  <a:pt x="22" y="16"/>
                </a:lnTo>
                <a:lnTo>
                  <a:pt x="10" y="5"/>
                </a:lnTo>
                <a:lnTo>
                  <a:pt x="4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74" name="Freeform 19">
            <a:extLst>
              <a:ext uri="{FF2B5EF4-FFF2-40B4-BE49-F238E27FC236}">
                <a16:creationId xmlns:a16="http://schemas.microsoft.com/office/drawing/2014/main" id="{00000000-0008-0000-1000-0000A24D0000}"/>
              </a:ext>
            </a:extLst>
          </xdr:cNvPr>
          <xdr:cNvSpPr>
            <a:spLocks/>
          </xdr:cNvSpPr>
        </xdr:nvSpPr>
        <xdr:spPr bwMode="auto">
          <a:xfrm>
            <a:off x="667" y="65"/>
            <a:ext cx="16" cy="8"/>
          </a:xfrm>
          <a:custGeom>
            <a:avLst/>
            <a:gdLst>
              <a:gd name="T0" fmla="*/ 0 w 435"/>
              <a:gd name="T1" fmla="*/ 0 h 204"/>
              <a:gd name="T2" fmla="*/ 0 w 435"/>
              <a:gd name="T3" fmla="*/ 0 h 204"/>
              <a:gd name="T4" fmla="*/ 0 w 435"/>
              <a:gd name="T5" fmla="*/ 0 h 204"/>
              <a:gd name="T6" fmla="*/ 0 w 435"/>
              <a:gd name="T7" fmla="*/ 0 h 204"/>
              <a:gd name="T8" fmla="*/ 0 w 435"/>
              <a:gd name="T9" fmla="*/ 0 h 204"/>
              <a:gd name="T10" fmla="*/ 0 w 435"/>
              <a:gd name="T11" fmla="*/ 0 h 204"/>
              <a:gd name="T12" fmla="*/ 0 w 435"/>
              <a:gd name="T13" fmla="*/ 0 h 204"/>
              <a:gd name="T14" fmla="*/ 0 w 435"/>
              <a:gd name="T15" fmla="*/ 0 h 204"/>
              <a:gd name="T16" fmla="*/ 0 w 435"/>
              <a:gd name="T17" fmla="*/ 0 h 204"/>
              <a:gd name="T18" fmla="*/ 0 w 435"/>
              <a:gd name="T19" fmla="*/ 0 h 204"/>
              <a:gd name="T20" fmla="*/ 0 w 435"/>
              <a:gd name="T21" fmla="*/ 0 h 204"/>
              <a:gd name="T22" fmla="*/ 0 w 435"/>
              <a:gd name="T23" fmla="*/ 0 h 204"/>
              <a:gd name="T24" fmla="*/ 0 w 435"/>
              <a:gd name="T25" fmla="*/ 0 h 204"/>
              <a:gd name="T26" fmla="*/ 0 w 435"/>
              <a:gd name="T27" fmla="*/ 0 h 204"/>
              <a:gd name="T28" fmla="*/ 0 w 435"/>
              <a:gd name="T29" fmla="*/ 0 h 204"/>
              <a:gd name="T30" fmla="*/ 0 w 435"/>
              <a:gd name="T31" fmla="*/ 0 h 204"/>
              <a:gd name="T32" fmla="*/ 0 w 435"/>
              <a:gd name="T33" fmla="*/ 0 h 204"/>
              <a:gd name="T34" fmla="*/ 0 w 435"/>
              <a:gd name="T35" fmla="*/ 0 h 204"/>
              <a:gd name="T36" fmla="*/ 0 w 435"/>
              <a:gd name="T37" fmla="*/ 0 h 204"/>
              <a:gd name="T38" fmla="*/ 0 w 435"/>
              <a:gd name="T39" fmla="*/ 0 h 204"/>
              <a:gd name="T40" fmla="*/ 0 w 435"/>
              <a:gd name="T41" fmla="*/ 0 h 204"/>
              <a:gd name="T42" fmla="*/ 0 w 435"/>
              <a:gd name="T43" fmla="*/ 0 h 204"/>
              <a:gd name="T44" fmla="*/ 0 w 435"/>
              <a:gd name="T45" fmla="*/ 0 h 204"/>
              <a:gd name="T46" fmla="*/ 0 w 435"/>
              <a:gd name="T47" fmla="*/ 0 h 204"/>
              <a:gd name="T48" fmla="*/ 0 w 435"/>
              <a:gd name="T49" fmla="*/ 0 h 204"/>
              <a:gd name="T50" fmla="*/ 0 w 435"/>
              <a:gd name="T51" fmla="*/ 0 h 204"/>
              <a:gd name="T52" fmla="*/ 0 w 435"/>
              <a:gd name="T53" fmla="*/ 0 h 204"/>
              <a:gd name="T54" fmla="*/ 0 w 435"/>
              <a:gd name="T55" fmla="*/ 0 h 204"/>
              <a:gd name="T56" fmla="*/ 0 w 435"/>
              <a:gd name="T57" fmla="*/ 0 h 204"/>
              <a:gd name="T58" fmla="*/ 0 w 435"/>
              <a:gd name="T59" fmla="*/ 0 h 204"/>
              <a:gd name="T60" fmla="*/ 0 w 435"/>
              <a:gd name="T61" fmla="*/ 0 h 204"/>
              <a:gd name="T62" fmla="*/ 0 w 435"/>
              <a:gd name="T63" fmla="*/ 0 h 204"/>
              <a:gd name="T64" fmla="*/ 0 w 435"/>
              <a:gd name="T65" fmla="*/ 0 h 20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35"/>
              <a:gd name="T100" fmla="*/ 0 h 204"/>
              <a:gd name="T101" fmla="*/ 435 w 435"/>
              <a:gd name="T102" fmla="*/ 204 h 20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35" h="204">
                <a:moveTo>
                  <a:pt x="0" y="182"/>
                </a:moveTo>
                <a:lnTo>
                  <a:pt x="4" y="183"/>
                </a:lnTo>
                <a:lnTo>
                  <a:pt x="15" y="187"/>
                </a:lnTo>
                <a:lnTo>
                  <a:pt x="34" y="191"/>
                </a:lnTo>
                <a:lnTo>
                  <a:pt x="58" y="196"/>
                </a:lnTo>
                <a:lnTo>
                  <a:pt x="86" y="200"/>
                </a:lnTo>
                <a:lnTo>
                  <a:pt x="118" y="203"/>
                </a:lnTo>
                <a:lnTo>
                  <a:pt x="153" y="204"/>
                </a:lnTo>
                <a:lnTo>
                  <a:pt x="190" y="202"/>
                </a:lnTo>
                <a:lnTo>
                  <a:pt x="227" y="197"/>
                </a:lnTo>
                <a:lnTo>
                  <a:pt x="265" y="187"/>
                </a:lnTo>
                <a:lnTo>
                  <a:pt x="302" y="172"/>
                </a:lnTo>
                <a:lnTo>
                  <a:pt x="336" y="152"/>
                </a:lnTo>
                <a:lnTo>
                  <a:pt x="368" y="126"/>
                </a:lnTo>
                <a:lnTo>
                  <a:pt x="395" y="92"/>
                </a:lnTo>
                <a:lnTo>
                  <a:pt x="419" y="50"/>
                </a:lnTo>
                <a:lnTo>
                  <a:pt x="435" y="0"/>
                </a:lnTo>
                <a:lnTo>
                  <a:pt x="434" y="3"/>
                </a:lnTo>
                <a:lnTo>
                  <a:pt x="432" y="10"/>
                </a:lnTo>
                <a:lnTo>
                  <a:pt x="427" y="22"/>
                </a:lnTo>
                <a:lnTo>
                  <a:pt x="420" y="37"/>
                </a:lnTo>
                <a:lnTo>
                  <a:pt x="408" y="55"/>
                </a:lnTo>
                <a:lnTo>
                  <a:pt x="395" y="74"/>
                </a:lnTo>
                <a:lnTo>
                  <a:pt x="378" y="94"/>
                </a:lnTo>
                <a:lnTo>
                  <a:pt x="357" y="114"/>
                </a:lnTo>
                <a:lnTo>
                  <a:pt x="331" y="134"/>
                </a:lnTo>
                <a:lnTo>
                  <a:pt x="300" y="152"/>
                </a:lnTo>
                <a:lnTo>
                  <a:pt x="265" y="167"/>
                </a:lnTo>
                <a:lnTo>
                  <a:pt x="224" y="180"/>
                </a:lnTo>
                <a:lnTo>
                  <a:pt x="178" y="189"/>
                </a:lnTo>
                <a:lnTo>
                  <a:pt x="126" y="193"/>
                </a:lnTo>
                <a:lnTo>
                  <a:pt x="66" y="191"/>
                </a:lnTo>
                <a:lnTo>
                  <a:pt x="0" y="182"/>
                </a:lnTo>
                <a:close/>
              </a:path>
            </a:pathLst>
          </a:custGeom>
          <a:solidFill>
            <a:srgbClr val="A3E8F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workbookViewId="0">
      <selection activeCell="H19" sqref="H19"/>
    </sheetView>
  </sheetViews>
  <sheetFormatPr baseColWidth="10" defaultColWidth="11.44140625" defaultRowHeight="16.2"/>
  <cols>
    <col min="1" max="1" width="18.33203125" style="21" bestFit="1" customWidth="1"/>
    <col min="2" max="2" width="11.44140625" style="21"/>
    <col min="3" max="3" width="14.109375" style="21" customWidth="1"/>
    <col min="4" max="5" width="14.44140625" style="21" customWidth="1"/>
    <col min="6" max="6" width="12.88671875" style="21" customWidth="1"/>
    <col min="7" max="7" width="14.33203125" style="21" customWidth="1"/>
    <col min="8" max="8" width="14.44140625" style="21" customWidth="1"/>
    <col min="9" max="16384" width="11.44140625" style="21"/>
  </cols>
  <sheetData>
    <row r="1" spans="1:8">
      <c r="A1" s="1" t="s">
        <v>88</v>
      </c>
    </row>
    <row r="2" spans="1:8" ht="16.8">
      <c r="A2" s="64" t="s">
        <v>89</v>
      </c>
      <c r="B2" s="64"/>
      <c r="C2" s="64"/>
      <c r="D2" s="64"/>
      <c r="E2" s="64"/>
      <c r="F2" s="64"/>
      <c r="G2" s="64"/>
      <c r="H2" s="64"/>
    </row>
    <row r="4" spans="1:8" s="30" customFormat="1" ht="16.8">
      <c r="A4" s="29" t="s">
        <v>90</v>
      </c>
      <c r="B4" s="29" t="s">
        <v>3</v>
      </c>
      <c r="C4" s="29" t="s">
        <v>2</v>
      </c>
      <c r="D4" s="29" t="s">
        <v>1</v>
      </c>
      <c r="E4" s="29" t="s">
        <v>91</v>
      </c>
      <c r="F4" s="29" t="s">
        <v>4</v>
      </c>
      <c r="G4" s="29" t="s">
        <v>92</v>
      </c>
    </row>
    <row r="5" spans="1:8">
      <c r="A5" s="31" t="s">
        <v>93</v>
      </c>
      <c r="B5" s="32">
        <v>12.5</v>
      </c>
      <c r="C5" s="32">
        <v>15</v>
      </c>
      <c r="D5" s="32">
        <v>18</v>
      </c>
      <c r="E5" s="32">
        <v>10</v>
      </c>
      <c r="F5" s="33"/>
      <c r="G5" s="31"/>
    </row>
    <row r="6" spans="1:8">
      <c r="A6" s="31" t="s">
        <v>8</v>
      </c>
      <c r="B6" s="32">
        <v>14</v>
      </c>
      <c r="C6" s="32">
        <v>10.5</v>
      </c>
      <c r="D6" s="32">
        <v>15.5</v>
      </c>
      <c r="E6" s="32">
        <v>6</v>
      </c>
      <c r="F6" s="33"/>
      <c r="G6" s="31"/>
    </row>
    <row r="7" spans="1:8">
      <c r="A7" s="31" t="s">
        <v>94</v>
      </c>
      <c r="B7" s="32">
        <v>10.5</v>
      </c>
      <c r="C7" s="32">
        <v>10</v>
      </c>
      <c r="D7" s="32">
        <v>14</v>
      </c>
      <c r="E7" s="32">
        <v>14.5</v>
      </c>
      <c r="F7" s="33"/>
      <c r="G7" s="31"/>
    </row>
    <row r="8" spans="1:8">
      <c r="A8" s="31" t="s">
        <v>9</v>
      </c>
      <c r="B8" s="32">
        <v>18</v>
      </c>
      <c r="C8" s="32">
        <v>14</v>
      </c>
      <c r="D8" s="32">
        <v>7</v>
      </c>
      <c r="E8" s="32">
        <v>13.5</v>
      </c>
      <c r="F8" s="33"/>
      <c r="G8" s="31"/>
    </row>
    <row r="9" spans="1:8">
      <c r="A9" s="31" t="s">
        <v>11</v>
      </c>
      <c r="B9" s="32">
        <v>9.5</v>
      </c>
      <c r="C9" s="32">
        <v>13</v>
      </c>
      <c r="D9" s="32">
        <v>9.5</v>
      </c>
      <c r="E9" s="32">
        <v>2</v>
      </c>
      <c r="F9" s="33"/>
      <c r="G9" s="31"/>
    </row>
    <row r="10" spans="1:8">
      <c r="A10" s="31" t="s">
        <v>6</v>
      </c>
      <c r="B10" s="32">
        <v>13.5</v>
      </c>
      <c r="C10" s="32">
        <v>9</v>
      </c>
      <c r="D10" s="32">
        <v>10</v>
      </c>
      <c r="E10" s="32">
        <v>17</v>
      </c>
      <c r="F10" s="33"/>
      <c r="G10" s="31"/>
    </row>
    <row r="11" spans="1:8">
      <c r="A11" s="31" t="s">
        <v>10</v>
      </c>
      <c r="B11" s="32">
        <v>6</v>
      </c>
      <c r="C11" s="32">
        <v>5</v>
      </c>
      <c r="D11" s="32">
        <v>2</v>
      </c>
      <c r="E11" s="32">
        <v>10</v>
      </c>
      <c r="F11" s="33"/>
      <c r="G11" s="31"/>
    </row>
    <row r="12" spans="1:8">
      <c r="A12" s="31" t="s">
        <v>95</v>
      </c>
      <c r="B12" s="32">
        <v>11</v>
      </c>
      <c r="C12" s="32">
        <v>16</v>
      </c>
      <c r="D12" s="32">
        <v>17</v>
      </c>
      <c r="E12" s="32">
        <v>8.5</v>
      </c>
      <c r="F12" s="33"/>
      <c r="G12" s="31"/>
    </row>
    <row r="13" spans="1:8">
      <c r="A13" s="31" t="s">
        <v>96</v>
      </c>
      <c r="B13" s="32">
        <v>10</v>
      </c>
      <c r="C13" s="32">
        <v>14.5</v>
      </c>
      <c r="D13" s="32">
        <v>13.5</v>
      </c>
      <c r="E13" s="32">
        <v>16</v>
      </c>
      <c r="F13" s="33"/>
      <c r="G13" s="31"/>
    </row>
    <row r="14" spans="1:8">
      <c r="A14" s="31" t="s">
        <v>97</v>
      </c>
      <c r="B14" s="32">
        <v>15</v>
      </c>
      <c r="C14" s="32">
        <v>17</v>
      </c>
      <c r="D14" s="32">
        <v>15</v>
      </c>
      <c r="E14" s="32">
        <v>13</v>
      </c>
      <c r="F14" s="33"/>
      <c r="G14" s="31"/>
    </row>
    <row r="15" spans="1:8">
      <c r="A15" s="34"/>
      <c r="B15" s="35"/>
      <c r="C15" s="35"/>
      <c r="D15" s="35"/>
      <c r="E15" s="35"/>
      <c r="F15" s="36"/>
      <c r="G15" s="34"/>
    </row>
    <row r="16" spans="1:8" ht="16.8">
      <c r="A16" s="37" t="s">
        <v>4</v>
      </c>
      <c r="B16" s="33"/>
      <c r="C16" s="33"/>
      <c r="D16" s="33"/>
      <c r="E16" s="33"/>
      <c r="F16" s="36"/>
      <c r="G16" s="34"/>
    </row>
    <row r="17" spans="1:7" ht="16.8">
      <c r="A17" s="37" t="s">
        <v>98</v>
      </c>
      <c r="B17" s="33"/>
      <c r="C17" s="32"/>
      <c r="D17" s="32"/>
      <c r="E17" s="32"/>
      <c r="F17" s="34"/>
      <c r="G17" s="34"/>
    </row>
    <row r="18" spans="1:7" ht="16.8">
      <c r="A18" s="37" t="s">
        <v>99</v>
      </c>
      <c r="B18" s="33"/>
      <c r="C18" s="32"/>
      <c r="D18" s="32"/>
      <c r="E18" s="32"/>
      <c r="F18" s="34"/>
      <c r="G18" s="34"/>
    </row>
    <row r="19" spans="1:7">
      <c r="A19" s="34"/>
      <c r="B19" s="34"/>
      <c r="C19" s="34"/>
      <c r="D19" s="34"/>
      <c r="E19" s="34"/>
      <c r="F19" s="34"/>
      <c r="G19" s="34"/>
    </row>
    <row r="20" spans="1:7" ht="16.8">
      <c r="A20" s="37" t="s">
        <v>100</v>
      </c>
      <c r="B20" s="32"/>
      <c r="F20" s="34"/>
      <c r="G20" s="34"/>
    </row>
  </sheetData>
  <mergeCells count="1">
    <mergeCell ref="A2:H2"/>
  </mergeCells>
  <phoneticPr fontId="0" type="noConversion"/>
  <hyperlinks>
    <hyperlink ref="A1" location="index!A1" tooltip="retour à l'index" display="index" xr:uid="{00000000-0004-0000-0000-000000000000}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showFormulas="1" showGridLines="0" topLeftCell="A3" workbookViewId="0">
      <selection activeCell="A29" sqref="A29:A30"/>
    </sheetView>
  </sheetViews>
  <sheetFormatPr baseColWidth="10" defaultRowHeight="13.2"/>
  <cols>
    <col min="1" max="1" width="14.88671875" customWidth="1"/>
    <col min="2" max="2" width="19.109375" customWidth="1"/>
    <col min="3" max="3" width="20.88671875" customWidth="1"/>
  </cols>
  <sheetData>
    <row r="1" spans="1:6">
      <c r="A1" s="1"/>
    </row>
    <row r="2" spans="1:6" ht="34.5" customHeight="1">
      <c r="A2" s="67" t="s">
        <v>103</v>
      </c>
      <c r="B2" s="67"/>
      <c r="C2" s="67"/>
      <c r="D2" s="67"/>
      <c r="E2" s="67"/>
      <c r="F2" s="67"/>
    </row>
    <row r="5" spans="1:6" ht="15" customHeight="1">
      <c r="B5" s="61" t="s">
        <v>65</v>
      </c>
      <c r="C5" s="53" t="s">
        <v>66</v>
      </c>
    </row>
    <row r="6" spans="1:6" ht="15" customHeight="1">
      <c r="B6" s="16">
        <v>21</v>
      </c>
      <c r="C6" s="63" t="str">
        <f>IF(B6&lt;=10,"réduction","pas de réduction")</f>
        <v>pas de réduction</v>
      </c>
    </row>
    <row r="7" spans="1:6" ht="15" customHeight="1">
      <c r="B7" s="16">
        <v>11</v>
      </c>
      <c r="C7" s="63" t="str">
        <f t="shared" ref="C7:C13" si="0">IF(B7&lt;=10,"réduction","pas de réduction")</f>
        <v>pas de réduction</v>
      </c>
    </row>
    <row r="8" spans="1:6" ht="15" customHeight="1">
      <c r="B8" s="16">
        <v>2</v>
      </c>
      <c r="C8" s="63" t="str">
        <f t="shared" si="0"/>
        <v>réduction</v>
      </c>
    </row>
    <row r="9" spans="1:6" ht="15" customHeight="1">
      <c r="B9" s="16">
        <v>6</v>
      </c>
      <c r="C9" s="63" t="str">
        <f t="shared" si="0"/>
        <v>réduction</v>
      </c>
    </row>
    <row r="10" spans="1:6" ht="15" customHeight="1">
      <c r="B10" s="16">
        <v>6</v>
      </c>
      <c r="C10" s="63" t="str">
        <f t="shared" si="0"/>
        <v>réduction</v>
      </c>
    </row>
    <row r="11" spans="1:6" ht="15" customHeight="1">
      <c r="B11" s="16">
        <v>8</v>
      </c>
      <c r="C11" s="63" t="str">
        <f t="shared" si="0"/>
        <v>réduction</v>
      </c>
    </row>
    <row r="12" spans="1:6" ht="15" customHeight="1">
      <c r="B12" s="16">
        <v>12</v>
      </c>
      <c r="C12" s="63" t="str">
        <f t="shared" si="0"/>
        <v>pas de réduction</v>
      </c>
    </row>
    <row r="13" spans="1:6" ht="15" customHeight="1">
      <c r="B13" s="16">
        <v>11</v>
      </c>
      <c r="C13" s="63" t="str">
        <f t="shared" si="0"/>
        <v>pas de réduction</v>
      </c>
    </row>
  </sheetData>
  <mergeCells count="1">
    <mergeCell ref="A2:F2"/>
  </mergeCells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showGridLines="0" workbookViewId="0">
      <selection activeCell="D20" sqref="D20"/>
    </sheetView>
  </sheetViews>
  <sheetFormatPr baseColWidth="10" defaultRowHeight="13.2"/>
  <cols>
    <col min="2" max="2" width="18" customWidth="1"/>
    <col min="3" max="3" width="16.44140625" customWidth="1"/>
  </cols>
  <sheetData>
    <row r="1" spans="1:6">
      <c r="A1" s="1"/>
    </row>
    <row r="2" spans="1:6" ht="36.75" customHeight="1">
      <c r="A2" s="68" t="s">
        <v>70</v>
      </c>
      <c r="B2" s="69"/>
      <c r="C2" s="69"/>
      <c r="D2" s="69"/>
      <c r="E2" s="69"/>
      <c r="F2" s="69"/>
    </row>
    <row r="4" spans="1:6" ht="15.6">
      <c r="A4" s="17"/>
      <c r="B4" s="18"/>
      <c r="C4" s="18"/>
      <c r="D4" s="18"/>
      <c r="E4" s="18"/>
    </row>
    <row r="5" spans="1:6" ht="19.5" customHeight="1">
      <c r="B5" s="19" t="s">
        <v>58</v>
      </c>
      <c r="C5" s="41"/>
      <c r="D5" s="13"/>
      <c r="E5" s="13"/>
    </row>
    <row r="6" spans="1:6" ht="19.5" customHeight="1">
      <c r="B6" s="19" t="s">
        <v>59</v>
      </c>
      <c r="C6" s="41"/>
      <c r="D6" s="13"/>
      <c r="E6" s="13"/>
    </row>
    <row r="7" spans="1:6" ht="19.5" customHeight="1">
      <c r="B7" s="19" t="s">
        <v>60</v>
      </c>
      <c r="C7" s="41"/>
      <c r="D7" s="13"/>
      <c r="E7" s="13"/>
    </row>
    <row r="8" spans="1:6" ht="19.5" customHeight="1">
      <c r="B8" s="19" t="s">
        <v>61</v>
      </c>
      <c r="C8" s="41"/>
      <c r="D8" s="13"/>
      <c r="E8" s="13"/>
    </row>
    <row r="9" spans="1:6" ht="19.5" customHeight="1">
      <c r="B9" s="19" t="s">
        <v>62</v>
      </c>
      <c r="C9" s="41"/>
      <c r="D9" s="13"/>
      <c r="E9" s="13"/>
    </row>
    <row r="10" spans="1:6" ht="19.5" customHeight="1">
      <c r="B10" s="20" t="s">
        <v>63</v>
      </c>
      <c r="C10" s="41"/>
      <c r="D10" s="13"/>
      <c r="E10" s="13"/>
    </row>
    <row r="11" spans="1:6" ht="19.5" customHeight="1">
      <c r="B11" s="20" t="s">
        <v>64</v>
      </c>
      <c r="C11" s="41"/>
      <c r="D11" s="13"/>
      <c r="E11" s="13"/>
    </row>
    <row r="12" spans="1:6">
      <c r="C12" s="13"/>
      <c r="D12" s="13"/>
      <c r="E12" s="13"/>
    </row>
  </sheetData>
  <mergeCells count="1">
    <mergeCell ref="A2:F2"/>
  </mergeCells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showFormulas="1" showGridLines="0" workbookViewId="0">
      <selection activeCell="D20" sqref="D20"/>
    </sheetView>
  </sheetViews>
  <sheetFormatPr baseColWidth="10" defaultRowHeight="13.2"/>
  <cols>
    <col min="2" max="2" width="11.33203125" customWidth="1"/>
    <col min="3" max="3" width="27.44140625" customWidth="1"/>
  </cols>
  <sheetData>
    <row r="1" spans="1:6">
      <c r="A1" s="1"/>
    </row>
    <row r="2" spans="1:6" ht="36.75" customHeight="1">
      <c r="A2" s="68" t="s">
        <v>70</v>
      </c>
      <c r="B2" s="69"/>
      <c r="C2" s="69"/>
      <c r="D2" s="69"/>
      <c r="E2" s="69"/>
      <c r="F2" s="69"/>
    </row>
    <row r="4" spans="1:6" ht="15.6">
      <c r="A4" s="17"/>
      <c r="B4" s="18"/>
      <c r="C4" s="18"/>
      <c r="D4" s="18"/>
      <c r="E4" s="18"/>
    </row>
    <row r="5" spans="1:6" ht="19.5" customHeight="1">
      <c r="B5" s="19" t="s">
        <v>58</v>
      </c>
      <c r="C5" s="41" t="str">
        <f>IF(OR(B5="Samedi",B5="dimanche"),"Week-end","Travail")</f>
        <v>Travail</v>
      </c>
      <c r="D5" s="13"/>
      <c r="E5" s="13"/>
    </row>
    <row r="6" spans="1:6" ht="19.5" customHeight="1">
      <c r="B6" s="19" t="s">
        <v>59</v>
      </c>
      <c r="C6" s="41" t="str">
        <f t="shared" ref="C6:C11" si="0">IF(OR(B6="Samedi",B6="dimanche"),"Week-end","Travail")</f>
        <v>Travail</v>
      </c>
      <c r="D6" s="13"/>
      <c r="E6" s="13"/>
    </row>
    <row r="7" spans="1:6" ht="19.5" customHeight="1">
      <c r="B7" s="19" t="s">
        <v>60</v>
      </c>
      <c r="C7" s="41" t="str">
        <f t="shared" si="0"/>
        <v>Travail</v>
      </c>
      <c r="D7" s="13"/>
      <c r="E7" s="13"/>
    </row>
    <row r="8" spans="1:6" ht="19.5" customHeight="1">
      <c r="B8" s="19" t="s">
        <v>61</v>
      </c>
      <c r="C8" s="41" t="str">
        <f t="shared" si="0"/>
        <v>Travail</v>
      </c>
      <c r="D8" s="13"/>
      <c r="E8" s="13"/>
    </row>
    <row r="9" spans="1:6" ht="19.5" customHeight="1">
      <c r="B9" s="19" t="s">
        <v>62</v>
      </c>
      <c r="C9" s="41" t="str">
        <f t="shared" si="0"/>
        <v>Travail</v>
      </c>
      <c r="D9" s="13"/>
      <c r="E9" s="13"/>
    </row>
    <row r="10" spans="1:6" ht="19.5" customHeight="1">
      <c r="B10" s="20" t="s">
        <v>63</v>
      </c>
      <c r="C10" s="41" t="str">
        <f t="shared" si="0"/>
        <v>Week-end</v>
      </c>
      <c r="D10" s="13"/>
      <c r="E10" s="13"/>
    </row>
    <row r="11" spans="1:6" ht="19.5" customHeight="1">
      <c r="B11" s="20" t="s">
        <v>64</v>
      </c>
      <c r="C11" s="41" t="str">
        <f t="shared" si="0"/>
        <v>Week-end</v>
      </c>
      <c r="D11" s="13"/>
      <c r="E11" s="13"/>
    </row>
    <row r="12" spans="1:6">
      <c r="C12" s="13"/>
      <c r="D12" s="13"/>
      <c r="E12" s="13"/>
    </row>
  </sheetData>
  <mergeCells count="1">
    <mergeCell ref="A2:F2"/>
  </mergeCells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2"/>
  <sheetViews>
    <sheetView showGridLines="0" workbookViewId="0">
      <selection activeCell="D20" sqref="D20"/>
    </sheetView>
  </sheetViews>
  <sheetFormatPr baseColWidth="10" defaultColWidth="11.44140625" defaultRowHeight="13.2"/>
  <cols>
    <col min="1" max="1" width="11.44140625" style="13"/>
    <col min="2" max="2" width="15.5546875" style="13" customWidth="1"/>
    <col min="3" max="3" width="11.44140625" style="13"/>
    <col min="4" max="4" width="17.6640625" style="13" customWidth="1"/>
    <col min="5" max="16384" width="11.44140625" style="13"/>
  </cols>
  <sheetData>
    <row r="1" spans="1:6">
      <c r="A1" s="1"/>
    </row>
    <row r="2" spans="1:6" ht="60" customHeight="1">
      <c r="A2" s="68" t="s">
        <v>69</v>
      </c>
      <c r="B2" s="69"/>
      <c r="C2" s="69"/>
      <c r="D2" s="69"/>
      <c r="E2" s="69"/>
      <c r="F2" s="69"/>
    </row>
    <row r="3" spans="1:6" customFormat="1"/>
    <row r="4" spans="1:6" customFormat="1" ht="16.5" customHeight="1"/>
    <row r="5" spans="1:6" customFormat="1" ht="16.5" customHeight="1"/>
    <row r="6" spans="1:6" ht="20.25" customHeight="1">
      <c r="C6" s="14" t="s">
        <v>58</v>
      </c>
      <c r="D6" s="40"/>
    </row>
    <row r="7" spans="1:6" ht="20.25" customHeight="1">
      <c r="C7" s="14" t="s">
        <v>59</v>
      </c>
      <c r="D7" s="40"/>
    </row>
    <row r="8" spans="1:6" ht="20.25" customHeight="1">
      <c r="C8" s="14" t="s">
        <v>60</v>
      </c>
      <c r="D8" s="40"/>
    </row>
    <row r="9" spans="1:6" ht="20.25" customHeight="1">
      <c r="C9" s="14" t="s">
        <v>61</v>
      </c>
      <c r="D9" s="40"/>
    </row>
    <row r="10" spans="1:6" ht="20.25" customHeight="1">
      <c r="C10" s="14" t="s">
        <v>62</v>
      </c>
      <c r="D10" s="40"/>
    </row>
    <row r="11" spans="1:6" ht="20.25" customHeight="1">
      <c r="C11" s="14" t="s">
        <v>63</v>
      </c>
      <c r="D11" s="40"/>
    </row>
    <row r="12" spans="1:6" ht="20.25" customHeight="1">
      <c r="C12" s="14" t="s">
        <v>64</v>
      </c>
      <c r="D12" s="40"/>
    </row>
  </sheetData>
  <mergeCells count="1">
    <mergeCell ref="A2:F2"/>
  </mergeCells>
  <phoneticPr fontId="0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2"/>
  <sheetViews>
    <sheetView showFormulas="1" showGridLines="0" workbookViewId="0">
      <selection activeCell="D20" sqref="D20"/>
    </sheetView>
  </sheetViews>
  <sheetFormatPr baseColWidth="10" defaultColWidth="11.44140625" defaultRowHeight="13.2"/>
  <cols>
    <col min="1" max="1" width="5.33203125" style="13" customWidth="1"/>
    <col min="2" max="2" width="3" style="13" customWidth="1"/>
    <col min="3" max="3" width="5.109375" style="13" customWidth="1"/>
    <col min="4" max="4" width="54.88671875" style="13" customWidth="1"/>
    <col min="5" max="16384" width="11.44140625" style="13"/>
  </cols>
  <sheetData>
    <row r="1" spans="1:6">
      <c r="A1" s="1"/>
    </row>
    <row r="2" spans="1:6" ht="60" customHeight="1">
      <c r="A2" s="68" t="s">
        <v>69</v>
      </c>
      <c r="B2" s="69"/>
      <c r="C2" s="69"/>
      <c r="D2" s="69"/>
      <c r="E2" s="69"/>
      <c r="F2" s="69"/>
    </row>
    <row r="3" spans="1:6" customFormat="1"/>
    <row r="4" spans="1:6" customFormat="1" ht="16.5" customHeight="1"/>
    <row r="5" spans="1:6" customFormat="1" ht="16.5" customHeight="1"/>
    <row r="6" spans="1:6" ht="20.25" customHeight="1">
      <c r="C6" s="28" t="s">
        <v>58</v>
      </c>
      <c r="D6" s="42" t="str">
        <f>IF(OR(C6="lundi",C6="jeudi"),"Réunion",IF(OR(C6="mardi",C6="mercredi",C6="vendredi"),"Formation","Week-end"))</f>
        <v>Réunion</v>
      </c>
    </row>
    <row r="7" spans="1:6" ht="20.25" customHeight="1">
      <c r="C7" s="28" t="s">
        <v>59</v>
      </c>
      <c r="D7" s="42" t="str">
        <f t="shared" ref="D7:D12" si="0">IF(OR(C7="lundi",C7="jeudi"),"Réunion",IF(OR(C7="mardi",C7="mercredi",C7="vendredi"),"Formation","Week-end"))</f>
        <v>Formation</v>
      </c>
    </row>
    <row r="8" spans="1:6" ht="20.25" customHeight="1">
      <c r="C8" s="28" t="s">
        <v>60</v>
      </c>
      <c r="D8" s="42" t="str">
        <f t="shared" si="0"/>
        <v>Formation</v>
      </c>
    </row>
    <row r="9" spans="1:6" ht="20.25" customHeight="1">
      <c r="C9" s="28" t="s">
        <v>61</v>
      </c>
      <c r="D9" s="42" t="str">
        <f t="shared" si="0"/>
        <v>Réunion</v>
      </c>
    </row>
    <row r="10" spans="1:6" ht="20.25" customHeight="1">
      <c r="C10" s="28" t="s">
        <v>62</v>
      </c>
      <c r="D10" s="42" t="str">
        <f t="shared" si="0"/>
        <v>Formation</v>
      </c>
    </row>
    <row r="11" spans="1:6" ht="20.25" customHeight="1">
      <c r="C11" s="28" t="s">
        <v>63</v>
      </c>
      <c r="D11" s="42" t="str">
        <f t="shared" si="0"/>
        <v>Week-end</v>
      </c>
    </row>
    <row r="12" spans="1:6" ht="20.25" customHeight="1">
      <c r="C12" s="28" t="s">
        <v>64</v>
      </c>
      <c r="D12" s="42" t="str">
        <f t="shared" si="0"/>
        <v>Week-end</v>
      </c>
    </row>
  </sheetData>
  <mergeCells count="1">
    <mergeCell ref="A2:F2"/>
  </mergeCells>
  <phoneticPr fontId="0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29"/>
  <sheetViews>
    <sheetView showGridLines="0" workbookViewId="0">
      <selection activeCell="D20" sqref="D20"/>
    </sheetView>
  </sheetViews>
  <sheetFormatPr baseColWidth="10" defaultRowHeight="13.2"/>
  <cols>
    <col min="2" max="2" width="14.5546875" customWidth="1"/>
    <col min="3" max="3" width="15.5546875" customWidth="1"/>
    <col min="4" max="4" width="17" customWidth="1"/>
  </cols>
  <sheetData>
    <row r="2" spans="1:8" ht="18.600000000000001">
      <c r="A2" s="68" t="s">
        <v>87</v>
      </c>
      <c r="B2" s="69"/>
      <c r="C2" s="69"/>
      <c r="D2" s="69"/>
      <c r="E2" s="69"/>
      <c r="F2" s="69"/>
    </row>
    <row r="4" spans="1:8" ht="13.8" thickBot="1">
      <c r="A4" s="46" t="s">
        <v>82</v>
      </c>
    </row>
    <row r="5" spans="1:8" ht="13.8" thickTop="1"/>
    <row r="6" spans="1:8" ht="36.75" customHeight="1">
      <c r="A6" s="71" t="s">
        <v>80</v>
      </c>
      <c r="B6" s="71"/>
      <c r="C6" s="71"/>
      <c r="D6" s="71"/>
      <c r="E6" s="71"/>
      <c r="F6" s="71"/>
      <c r="G6" s="71"/>
    </row>
    <row r="8" spans="1:8" ht="18.600000000000001">
      <c r="A8" s="27" t="s">
        <v>81</v>
      </c>
      <c r="B8" s="27"/>
      <c r="C8" s="27"/>
    </row>
    <row r="10" spans="1:8" ht="32.25" customHeight="1">
      <c r="A10" s="72" t="s">
        <v>83</v>
      </c>
      <c r="B10" s="72"/>
      <c r="C10" s="72"/>
      <c r="D10" s="72"/>
      <c r="E10" s="72"/>
      <c r="F10" s="72"/>
      <c r="G10" s="72"/>
      <c r="H10" s="72"/>
    </row>
    <row r="11" spans="1:8" ht="9" customHeight="1"/>
    <row r="12" spans="1:8" ht="30.75" customHeight="1">
      <c r="A12" s="72" t="s">
        <v>84</v>
      </c>
      <c r="B12" s="72"/>
      <c r="C12" s="72"/>
      <c r="D12" s="72"/>
      <c r="E12" s="72"/>
      <c r="F12" s="72"/>
      <c r="G12" s="72"/>
      <c r="H12" s="72"/>
    </row>
    <row r="14" spans="1:8" ht="36" customHeight="1">
      <c r="A14" s="72" t="s">
        <v>85</v>
      </c>
      <c r="B14" s="72"/>
      <c r="C14" s="72"/>
      <c r="D14" s="72"/>
      <c r="E14" s="72"/>
      <c r="F14" s="72"/>
      <c r="G14" s="72"/>
      <c r="H14" s="72"/>
    </row>
    <row r="16" spans="1:8" ht="33" customHeight="1">
      <c r="A16" s="72" t="s">
        <v>86</v>
      </c>
      <c r="B16" s="72"/>
      <c r="C16" s="72"/>
      <c r="D16" s="72"/>
      <c r="E16" s="72"/>
      <c r="F16" s="72"/>
      <c r="G16" s="72"/>
      <c r="H16" s="72"/>
    </row>
    <row r="20" spans="1:9" ht="18.600000000000001">
      <c r="A20" s="43" t="s">
        <v>79</v>
      </c>
      <c r="B20" s="43" t="s">
        <v>67</v>
      </c>
      <c r="C20" s="43" t="s">
        <v>68</v>
      </c>
      <c r="D20" s="44" t="s">
        <v>71</v>
      </c>
      <c r="G20" s="70"/>
      <c r="H20" s="70"/>
      <c r="I20" s="70"/>
    </row>
    <row r="21" spans="1:9" ht="18.600000000000001">
      <c r="A21" s="22" t="s">
        <v>72</v>
      </c>
      <c r="B21" s="24">
        <v>2286.7350000000001</v>
      </c>
      <c r="C21" s="25">
        <v>2591.6329999999998</v>
      </c>
      <c r="D21" s="45"/>
      <c r="G21" s="26"/>
    </row>
    <row r="22" spans="1:9" ht="16.2">
      <c r="A22" s="22" t="s">
        <v>73</v>
      </c>
      <c r="B22" s="24">
        <v>1676.9390000000001</v>
      </c>
      <c r="C22" s="24">
        <v>1524.49</v>
      </c>
      <c r="D22" s="45"/>
    </row>
    <row r="23" spans="1:9" ht="18.600000000000001">
      <c r="A23" s="22" t="s">
        <v>74</v>
      </c>
      <c r="B23" s="24">
        <v>1372.0409999999999</v>
      </c>
      <c r="C23" s="24">
        <v>1524.49</v>
      </c>
      <c r="D23" s="45"/>
      <c r="G23" s="26"/>
    </row>
    <row r="24" spans="1:9" ht="16.2">
      <c r="A24" s="22" t="s">
        <v>75</v>
      </c>
      <c r="B24" s="24">
        <v>1524.49</v>
      </c>
      <c r="C24" s="24">
        <v>1783.654</v>
      </c>
      <c r="D24" s="45"/>
    </row>
    <row r="25" spans="1:9" ht="18.600000000000001">
      <c r="A25" s="22" t="s">
        <v>76</v>
      </c>
      <c r="B25" s="24">
        <v>1981.837</v>
      </c>
      <c r="C25" s="24">
        <v>1829.3879999999999</v>
      </c>
      <c r="D25" s="45"/>
      <c r="G25" s="26"/>
    </row>
    <row r="26" spans="1:9" ht="16.2">
      <c r="A26" s="22" t="s">
        <v>77</v>
      </c>
      <c r="B26" s="24">
        <v>1067.143</v>
      </c>
      <c r="C26" s="24">
        <v>1372.0409999999999</v>
      </c>
      <c r="D26" s="45"/>
    </row>
    <row r="27" spans="1:9" ht="18.600000000000001">
      <c r="A27" s="21"/>
      <c r="B27" s="23"/>
      <c r="C27" s="23"/>
      <c r="G27" s="26"/>
    </row>
    <row r="28" spans="1:9" ht="16.2">
      <c r="A28" s="21"/>
      <c r="B28" s="23"/>
      <c r="C28" s="23"/>
    </row>
    <row r="29" spans="1:9" ht="18.600000000000001">
      <c r="B29" s="22" t="s">
        <v>78</v>
      </c>
      <c r="C29" s="24">
        <f>AVERAGE(C21:C26)</f>
        <v>1770.949333333333</v>
      </c>
      <c r="G29" s="26"/>
    </row>
  </sheetData>
  <mergeCells count="7">
    <mergeCell ref="A2:F2"/>
    <mergeCell ref="G20:I20"/>
    <mergeCell ref="A6:G6"/>
    <mergeCell ref="A10:H10"/>
    <mergeCell ref="A12:H12"/>
    <mergeCell ref="A14:H14"/>
    <mergeCell ref="A16:H16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29"/>
  <sheetViews>
    <sheetView showGridLines="0" workbookViewId="0">
      <selection activeCell="D20" sqref="D20"/>
    </sheetView>
  </sheetViews>
  <sheetFormatPr baseColWidth="10" defaultRowHeight="13.2"/>
  <cols>
    <col min="2" max="2" width="14.5546875" customWidth="1"/>
    <col min="3" max="3" width="15.5546875" customWidth="1"/>
    <col min="4" max="4" width="17" customWidth="1"/>
  </cols>
  <sheetData>
    <row r="2" spans="1:8" ht="18.600000000000001">
      <c r="A2" s="68" t="s">
        <v>87</v>
      </c>
      <c r="B2" s="69"/>
      <c r="C2" s="69"/>
      <c r="D2" s="69"/>
      <c r="E2" s="69"/>
      <c r="F2" s="69"/>
    </row>
    <row r="4" spans="1:8" ht="13.8" thickBot="1">
      <c r="A4" s="46" t="s">
        <v>82</v>
      </c>
    </row>
    <row r="5" spans="1:8" ht="13.8" thickTop="1"/>
    <row r="6" spans="1:8" ht="36.75" customHeight="1">
      <c r="A6" s="71" t="s">
        <v>80</v>
      </c>
      <c r="B6" s="71"/>
      <c r="C6" s="71"/>
      <c r="D6" s="71"/>
      <c r="E6" s="71"/>
      <c r="F6" s="71"/>
      <c r="G6" s="71"/>
    </row>
    <row r="8" spans="1:8" ht="18.600000000000001">
      <c r="A8" s="27" t="s">
        <v>81</v>
      </c>
      <c r="B8" s="27"/>
      <c r="C8" s="27"/>
    </row>
    <row r="10" spans="1:8" ht="32.25" customHeight="1">
      <c r="A10" s="72" t="s">
        <v>83</v>
      </c>
      <c r="B10" s="72"/>
      <c r="C10" s="72"/>
      <c r="D10" s="72"/>
      <c r="E10" s="72"/>
      <c r="F10" s="72"/>
      <c r="G10" s="72"/>
      <c r="H10" s="72"/>
    </row>
    <row r="11" spans="1:8" ht="9" customHeight="1"/>
    <row r="12" spans="1:8" ht="30.75" customHeight="1">
      <c r="A12" s="72" t="s">
        <v>84</v>
      </c>
      <c r="B12" s="72"/>
      <c r="C12" s="72"/>
      <c r="D12" s="72"/>
      <c r="E12" s="72"/>
      <c r="F12" s="72"/>
      <c r="G12" s="72"/>
      <c r="H12" s="72"/>
    </row>
    <row r="14" spans="1:8" ht="36" customHeight="1">
      <c r="A14" s="72" t="s">
        <v>85</v>
      </c>
      <c r="B14" s="72"/>
      <c r="C14" s="72"/>
      <c r="D14" s="72"/>
      <c r="E14" s="72"/>
      <c r="F14" s="72"/>
      <c r="G14" s="72"/>
      <c r="H14" s="72"/>
    </row>
    <row r="16" spans="1:8" ht="33" customHeight="1">
      <c r="A16" s="72" t="s">
        <v>86</v>
      </c>
      <c r="B16" s="72"/>
      <c r="C16" s="72"/>
      <c r="D16" s="72"/>
      <c r="E16" s="72"/>
      <c r="F16" s="72"/>
      <c r="G16" s="72"/>
      <c r="H16" s="72"/>
    </row>
    <row r="20" spans="1:9" ht="18.600000000000001">
      <c r="A20" s="43" t="s">
        <v>79</v>
      </c>
      <c r="B20" s="43" t="s">
        <v>67</v>
      </c>
      <c r="C20" s="43" t="s">
        <v>68</v>
      </c>
      <c r="D20" s="44" t="s">
        <v>71</v>
      </c>
      <c r="G20" s="70"/>
      <c r="H20" s="70"/>
      <c r="I20" s="70"/>
    </row>
    <row r="21" spans="1:9" ht="18.600000000000001">
      <c r="A21" s="22" t="s">
        <v>72</v>
      </c>
      <c r="B21" s="24">
        <v>2286.7350000000001</v>
      </c>
      <c r="C21" s="25">
        <v>2591.6329999999998</v>
      </c>
      <c r="D21" s="47">
        <f t="shared" ref="D21:D26" si="0">IF(AND(C21&gt;B21,C21&gt;$C$29),C21*0.1,IF(AND(C21&gt;B21,C21&lt;$C$29),C21*0.03,IF(AND(C21&lt;B21,C21&gt;$C$29),"avertissement","blâme")))</f>
        <v>259.16329999999999</v>
      </c>
      <c r="G21" s="26"/>
    </row>
    <row r="22" spans="1:9" ht="16.2">
      <c r="A22" s="22" t="s">
        <v>73</v>
      </c>
      <c r="B22" s="24">
        <v>1676.9390000000001</v>
      </c>
      <c r="C22" s="24">
        <v>1524.49</v>
      </c>
      <c r="D22" s="47" t="str">
        <f t="shared" si="0"/>
        <v>blâme</v>
      </c>
    </row>
    <row r="23" spans="1:9" ht="18.600000000000001">
      <c r="A23" s="22" t="s">
        <v>74</v>
      </c>
      <c r="B23" s="24">
        <v>1372.0409999999999</v>
      </c>
      <c r="C23" s="24">
        <v>1524.49</v>
      </c>
      <c r="D23" s="47">
        <f t="shared" si="0"/>
        <v>45.734699999999997</v>
      </c>
      <c r="G23" s="26"/>
    </row>
    <row r="24" spans="1:9" ht="16.2">
      <c r="A24" s="22" t="s">
        <v>75</v>
      </c>
      <c r="B24" s="24">
        <v>1524.49</v>
      </c>
      <c r="C24" s="24">
        <v>1783.654</v>
      </c>
      <c r="D24" s="47">
        <f t="shared" si="0"/>
        <v>178.36540000000002</v>
      </c>
    </row>
    <row r="25" spans="1:9" ht="18.600000000000001">
      <c r="A25" s="22" t="s">
        <v>76</v>
      </c>
      <c r="B25" s="24">
        <v>1981.837</v>
      </c>
      <c r="C25" s="24">
        <v>1829.3879999999999</v>
      </c>
      <c r="D25" s="47" t="str">
        <f t="shared" si="0"/>
        <v>avertissement</v>
      </c>
      <c r="G25" s="26"/>
    </row>
    <row r="26" spans="1:9" ht="16.2">
      <c r="A26" s="22" t="s">
        <v>77</v>
      </c>
      <c r="B26" s="24">
        <v>1067.143</v>
      </c>
      <c r="C26" s="24">
        <v>1372.0409999999999</v>
      </c>
      <c r="D26" s="47">
        <f t="shared" si="0"/>
        <v>41.161229999999996</v>
      </c>
    </row>
    <row r="27" spans="1:9" ht="18.600000000000001">
      <c r="A27" s="21"/>
      <c r="B27" s="23"/>
      <c r="C27" s="23"/>
      <c r="G27" s="26"/>
    </row>
    <row r="28" spans="1:9" ht="16.2">
      <c r="A28" s="21"/>
      <c r="B28" s="23"/>
      <c r="C28" s="23"/>
    </row>
    <row r="29" spans="1:9" ht="18.600000000000001">
      <c r="B29" s="22" t="s">
        <v>78</v>
      </c>
      <c r="C29" s="24">
        <f>AVERAGE(C21:C26)</f>
        <v>1770.949333333333</v>
      </c>
      <c r="G29" s="26"/>
    </row>
  </sheetData>
  <mergeCells count="7">
    <mergeCell ref="A2:F2"/>
    <mergeCell ref="G20:I20"/>
    <mergeCell ref="A6:G6"/>
    <mergeCell ref="A10:H10"/>
    <mergeCell ref="A12:H12"/>
    <mergeCell ref="A14:H14"/>
    <mergeCell ref="A16:H16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showGridLines="0" workbookViewId="0">
      <selection activeCell="H19" sqref="H19"/>
    </sheetView>
  </sheetViews>
  <sheetFormatPr baseColWidth="10" defaultColWidth="11.44140625" defaultRowHeight="16.2"/>
  <cols>
    <col min="1" max="1" width="18.33203125" style="21" bestFit="1" customWidth="1"/>
    <col min="2" max="2" width="11.44140625" style="21"/>
    <col min="3" max="3" width="14.109375" style="21" customWidth="1"/>
    <col min="4" max="5" width="14.44140625" style="21" customWidth="1"/>
    <col min="6" max="6" width="12.88671875" style="21" customWidth="1"/>
    <col min="7" max="7" width="14.33203125" style="21" customWidth="1"/>
    <col min="8" max="8" width="14.44140625" style="21" customWidth="1"/>
    <col min="9" max="16384" width="11.44140625" style="21"/>
  </cols>
  <sheetData>
    <row r="1" spans="1:8">
      <c r="A1" s="1" t="s">
        <v>88</v>
      </c>
    </row>
    <row r="2" spans="1:8" ht="16.8">
      <c r="A2" s="64" t="s">
        <v>89</v>
      </c>
      <c r="B2" s="64"/>
      <c r="C2" s="64"/>
      <c r="D2" s="64"/>
      <c r="E2" s="64"/>
      <c r="F2" s="64"/>
      <c r="G2" s="64"/>
      <c r="H2" s="64"/>
    </row>
    <row r="4" spans="1:8" s="30" customFormat="1" ht="16.8">
      <c r="A4" s="29" t="s">
        <v>90</v>
      </c>
      <c r="B4" s="29" t="s">
        <v>3</v>
      </c>
      <c r="C4" s="29" t="s">
        <v>2</v>
      </c>
      <c r="D4" s="29" t="s">
        <v>1</v>
      </c>
      <c r="E4" s="29" t="s">
        <v>91</v>
      </c>
      <c r="F4" s="29" t="s">
        <v>4</v>
      </c>
      <c r="G4" s="29" t="s">
        <v>92</v>
      </c>
    </row>
    <row r="5" spans="1:8">
      <c r="A5" s="31" t="s">
        <v>93</v>
      </c>
      <c r="B5" s="32">
        <v>12.5</v>
      </c>
      <c r="C5" s="32">
        <v>15</v>
      </c>
      <c r="D5" s="32">
        <v>18</v>
      </c>
      <c r="E5" s="32">
        <v>10</v>
      </c>
      <c r="F5" s="33">
        <f>AVERAGE(B5:E5)</f>
        <v>13.875</v>
      </c>
      <c r="G5" s="31">
        <f>RANK(F5,$F$5:$F$14)</f>
        <v>2</v>
      </c>
    </row>
    <row r="6" spans="1:8">
      <c r="A6" s="31" t="s">
        <v>8</v>
      </c>
      <c r="B6" s="32">
        <v>14</v>
      </c>
      <c r="C6" s="32">
        <v>10.5</v>
      </c>
      <c r="D6" s="32">
        <v>15.5</v>
      </c>
      <c r="E6" s="32">
        <v>6</v>
      </c>
      <c r="F6" s="33">
        <f t="shared" ref="F6:F14" si="0">AVERAGE(B6:E6)</f>
        <v>11.5</v>
      </c>
      <c r="G6" s="31">
        <f t="shared" ref="G6:G14" si="1">RANK(F6,$F$5:$F$14)</f>
        <v>8</v>
      </c>
    </row>
    <row r="7" spans="1:8">
      <c r="A7" s="31" t="s">
        <v>94</v>
      </c>
      <c r="B7" s="32">
        <v>10.5</v>
      </c>
      <c r="C7" s="32">
        <v>10</v>
      </c>
      <c r="D7" s="32">
        <v>14</v>
      </c>
      <c r="E7" s="32">
        <v>14.5</v>
      </c>
      <c r="F7" s="33">
        <f t="shared" si="0"/>
        <v>12.25</v>
      </c>
      <c r="G7" s="31">
        <f t="shared" si="1"/>
        <v>7</v>
      </c>
    </row>
    <row r="8" spans="1:8">
      <c r="A8" s="31" t="s">
        <v>9</v>
      </c>
      <c r="B8" s="32">
        <v>18</v>
      </c>
      <c r="C8" s="32">
        <v>14</v>
      </c>
      <c r="D8" s="32">
        <v>7</v>
      </c>
      <c r="E8" s="32">
        <v>13.5</v>
      </c>
      <c r="F8" s="33">
        <f t="shared" si="0"/>
        <v>13.125</v>
      </c>
      <c r="G8" s="31">
        <f t="shared" si="1"/>
        <v>4</v>
      </c>
    </row>
    <row r="9" spans="1:8">
      <c r="A9" s="31" t="s">
        <v>11</v>
      </c>
      <c r="B9" s="32">
        <v>9.5</v>
      </c>
      <c r="C9" s="32">
        <v>13</v>
      </c>
      <c r="D9" s="32">
        <v>9.5</v>
      </c>
      <c r="E9" s="32">
        <v>2</v>
      </c>
      <c r="F9" s="33">
        <f t="shared" si="0"/>
        <v>8.5</v>
      </c>
      <c r="G9" s="31">
        <f t="shared" si="1"/>
        <v>9</v>
      </c>
    </row>
    <row r="10" spans="1:8">
      <c r="A10" s="31" t="s">
        <v>6</v>
      </c>
      <c r="B10" s="32">
        <v>13.5</v>
      </c>
      <c r="C10" s="32">
        <v>9</v>
      </c>
      <c r="D10" s="32">
        <v>10</v>
      </c>
      <c r="E10" s="32">
        <v>17</v>
      </c>
      <c r="F10" s="33">
        <f t="shared" si="0"/>
        <v>12.375</v>
      </c>
      <c r="G10" s="31">
        <f t="shared" si="1"/>
        <v>6</v>
      </c>
    </row>
    <row r="11" spans="1:8">
      <c r="A11" s="31" t="s">
        <v>10</v>
      </c>
      <c r="B11" s="32">
        <v>6</v>
      </c>
      <c r="C11" s="32">
        <v>5</v>
      </c>
      <c r="D11" s="32">
        <v>2</v>
      </c>
      <c r="E11" s="32">
        <v>10</v>
      </c>
      <c r="F11" s="33">
        <f t="shared" si="0"/>
        <v>5.75</v>
      </c>
      <c r="G11" s="31">
        <f t="shared" si="1"/>
        <v>10</v>
      </c>
    </row>
    <row r="12" spans="1:8">
      <c r="A12" s="31" t="s">
        <v>95</v>
      </c>
      <c r="B12" s="32">
        <v>11</v>
      </c>
      <c r="C12" s="32">
        <v>16</v>
      </c>
      <c r="D12" s="32">
        <v>17</v>
      </c>
      <c r="E12" s="32">
        <v>8.5</v>
      </c>
      <c r="F12" s="33">
        <f t="shared" si="0"/>
        <v>13.125</v>
      </c>
      <c r="G12" s="31">
        <f t="shared" si="1"/>
        <v>4</v>
      </c>
    </row>
    <row r="13" spans="1:8">
      <c r="A13" s="31" t="s">
        <v>96</v>
      </c>
      <c r="B13" s="32">
        <v>10</v>
      </c>
      <c r="C13" s="32">
        <v>14.5</v>
      </c>
      <c r="D13" s="32">
        <v>13.5</v>
      </c>
      <c r="E13" s="32">
        <v>16</v>
      </c>
      <c r="F13" s="33">
        <f t="shared" si="0"/>
        <v>13.5</v>
      </c>
      <c r="G13" s="31">
        <f t="shared" si="1"/>
        <v>3</v>
      </c>
    </row>
    <row r="14" spans="1:8">
      <c r="A14" s="31" t="s">
        <v>97</v>
      </c>
      <c r="B14" s="32">
        <v>15</v>
      </c>
      <c r="C14" s="32">
        <v>17</v>
      </c>
      <c r="D14" s="32">
        <v>15</v>
      </c>
      <c r="E14" s="32">
        <v>13</v>
      </c>
      <c r="F14" s="33">
        <f t="shared" si="0"/>
        <v>15</v>
      </c>
      <c r="G14" s="31">
        <f t="shared" si="1"/>
        <v>1</v>
      </c>
    </row>
    <row r="15" spans="1:8">
      <c r="A15" s="34"/>
      <c r="B15" s="35"/>
      <c r="C15" s="35"/>
      <c r="D15" s="35"/>
      <c r="E15" s="35"/>
      <c r="F15" s="36"/>
      <c r="G15" s="34"/>
    </row>
    <row r="16" spans="1:8" ht="16.8">
      <c r="A16" s="37" t="s">
        <v>4</v>
      </c>
      <c r="B16" s="33">
        <f>AVERAGE(B5:B14)</f>
        <v>12</v>
      </c>
      <c r="C16" s="33">
        <f>AVERAGE(C5:C14)</f>
        <v>12.4</v>
      </c>
      <c r="D16" s="33">
        <f>AVERAGE(D5:D14)</f>
        <v>12.15</v>
      </c>
      <c r="E16" s="33">
        <f>AVERAGE(E5:E14)</f>
        <v>11.05</v>
      </c>
      <c r="F16" s="36"/>
      <c r="G16" s="34"/>
    </row>
    <row r="17" spans="1:7" ht="16.8">
      <c r="A17" s="37" t="s">
        <v>98</v>
      </c>
      <c r="B17" s="33">
        <f>MAX(B5:B14)</f>
        <v>18</v>
      </c>
      <c r="C17" s="33">
        <f>MAX(C5:C14)</f>
        <v>17</v>
      </c>
      <c r="D17" s="33">
        <f>MAX(D5:D14)</f>
        <v>18</v>
      </c>
      <c r="E17" s="33">
        <f>MAX(E5:E14)</f>
        <v>17</v>
      </c>
      <c r="F17" s="34"/>
      <c r="G17" s="34"/>
    </row>
    <row r="18" spans="1:7" ht="16.8">
      <c r="A18" s="37" t="s">
        <v>99</v>
      </c>
      <c r="B18" s="33">
        <f>MIN(B5:B14)</f>
        <v>6</v>
      </c>
      <c r="C18" s="33">
        <f>MIN(C5:C14)</f>
        <v>5</v>
      </c>
      <c r="D18" s="33">
        <f>MIN(D5:D14)</f>
        <v>2</v>
      </c>
      <c r="E18" s="33">
        <f>MIN(E5:E14)</f>
        <v>2</v>
      </c>
      <c r="F18" s="34"/>
      <c r="G18" s="34"/>
    </row>
    <row r="19" spans="1:7">
      <c r="A19" s="34"/>
      <c r="B19" s="34"/>
      <c r="C19" s="34"/>
      <c r="D19" s="34"/>
      <c r="E19" s="34"/>
      <c r="F19" s="34"/>
      <c r="G19" s="34"/>
    </row>
    <row r="20" spans="1:7" ht="16.8">
      <c r="A20" s="37" t="s">
        <v>100</v>
      </c>
      <c r="B20" s="32">
        <f>COUNT(B5:B14)</f>
        <v>10</v>
      </c>
      <c r="F20" s="34"/>
      <c r="G20" s="34"/>
    </row>
  </sheetData>
  <mergeCells count="1">
    <mergeCell ref="A2:H2"/>
  </mergeCells>
  <phoneticPr fontId="0" type="noConversion"/>
  <hyperlinks>
    <hyperlink ref="A1" location="index!A1" tooltip="retour à l'index" display="index" xr:uid="{00000000-0004-0000-0100-000000000000}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showGridLines="0" tabSelected="1" workbookViewId="0">
      <selection activeCell="E21" sqref="E21"/>
    </sheetView>
  </sheetViews>
  <sheetFormatPr baseColWidth="10" defaultRowHeight="13.2"/>
  <cols>
    <col min="1" max="1" width="16" customWidth="1"/>
    <col min="2" max="2" width="16.109375" bestFit="1" customWidth="1"/>
    <col min="3" max="6" width="10.44140625" customWidth="1"/>
    <col min="7" max="7" width="11" customWidth="1"/>
  </cols>
  <sheetData>
    <row r="1" spans="1:8">
      <c r="A1" s="1"/>
    </row>
    <row r="2" spans="1:8" ht="55.5" customHeight="1">
      <c r="A2" s="65" t="s">
        <v>106</v>
      </c>
      <c r="B2" s="65"/>
      <c r="C2" s="65"/>
      <c r="D2" s="65"/>
      <c r="E2" s="65"/>
      <c r="F2" s="65"/>
      <c r="G2" s="65"/>
      <c r="H2" s="65"/>
    </row>
    <row r="4" spans="1:8" ht="16.5" customHeight="1">
      <c r="B4" s="53" t="s">
        <v>0</v>
      </c>
      <c r="C4" s="53" t="s">
        <v>1</v>
      </c>
      <c r="D4" s="53" t="s">
        <v>2</v>
      </c>
      <c r="E4" s="53" t="s">
        <v>3</v>
      </c>
      <c r="F4" s="53" t="s">
        <v>4</v>
      </c>
      <c r="G4" s="53" t="s">
        <v>5</v>
      </c>
    </row>
    <row r="5" spans="1:8" ht="16.5" customHeight="1">
      <c r="B5" s="2" t="s">
        <v>6</v>
      </c>
      <c r="C5" s="2">
        <v>10</v>
      </c>
      <c r="D5" s="2">
        <v>12</v>
      </c>
      <c r="E5" s="2">
        <v>12</v>
      </c>
      <c r="F5" s="3">
        <f t="shared" ref="F5:F10" si="0">AVERAGE(C5:E5)</f>
        <v>11.333333333333334</v>
      </c>
      <c r="G5" s="54"/>
    </row>
    <row r="6" spans="1:8" ht="16.5" customHeight="1">
      <c r="B6" s="2" t="s">
        <v>7</v>
      </c>
      <c r="C6" s="2">
        <v>12</v>
      </c>
      <c r="D6" s="2">
        <v>16</v>
      </c>
      <c r="E6" s="2">
        <v>12</v>
      </c>
      <c r="F6" s="3">
        <f t="shared" si="0"/>
        <v>13.333333333333334</v>
      </c>
      <c r="G6" s="54"/>
    </row>
    <row r="7" spans="1:8" ht="16.5" customHeight="1">
      <c r="B7" s="2" t="s">
        <v>8</v>
      </c>
      <c r="C7" s="2">
        <v>5</v>
      </c>
      <c r="D7" s="2">
        <v>8</v>
      </c>
      <c r="E7" s="2">
        <v>6</v>
      </c>
      <c r="F7" s="3">
        <f t="shared" si="0"/>
        <v>6.333333333333333</v>
      </c>
      <c r="G7" s="54"/>
    </row>
    <row r="8" spans="1:8" ht="16.5" customHeight="1">
      <c r="B8" s="2" t="s">
        <v>9</v>
      </c>
      <c r="C8" s="2">
        <v>8</v>
      </c>
      <c r="D8" s="2">
        <v>7</v>
      </c>
      <c r="E8" s="2">
        <v>6</v>
      </c>
      <c r="F8" s="3">
        <f t="shared" si="0"/>
        <v>7</v>
      </c>
      <c r="G8" s="54"/>
    </row>
    <row r="9" spans="1:8" ht="16.5" customHeight="1">
      <c r="B9" s="2" t="s">
        <v>10</v>
      </c>
      <c r="C9" s="2">
        <v>12</v>
      </c>
      <c r="D9" s="2">
        <v>10</v>
      </c>
      <c r="E9" s="2">
        <v>14</v>
      </c>
      <c r="F9" s="3">
        <f t="shared" si="0"/>
        <v>12</v>
      </c>
      <c r="G9" s="54"/>
    </row>
    <row r="10" spans="1:8" ht="16.5" customHeight="1">
      <c r="B10" s="2" t="s">
        <v>11</v>
      </c>
      <c r="C10" s="2">
        <v>18</v>
      </c>
      <c r="D10" s="2">
        <v>15</v>
      </c>
      <c r="E10" s="2">
        <v>19</v>
      </c>
      <c r="F10" s="3">
        <f t="shared" si="0"/>
        <v>17.333333333333332</v>
      </c>
      <c r="G10" s="54"/>
    </row>
    <row r="14" spans="1:8" ht="27" customHeight="1"/>
    <row r="25" spans="2:2">
      <c r="B25" s="4"/>
    </row>
  </sheetData>
  <mergeCells count="1">
    <mergeCell ref="A2:H2"/>
  </mergeCells>
  <phoneticPr fontId="0" type="noConversion"/>
  <printOptions headings="1" gridLines="1"/>
  <pageMargins left="0.78740157499999996" right="0.78740157499999996" top="0.984251969" bottom="0.984251969" header="0.4921259845" footer="0.4921259845"/>
  <pageSetup paperSize="9" orientation="portrait" horizontalDpi="4294967292" verticalDpi="300" r:id="rId1"/>
  <headerFooter alignWithMargins="0">
    <oddHeader>&amp;A</oddHeader>
    <oddFooter>&amp;Lexercice d'application
&amp;F&amp;RConçu et réalisé par Catherine KEROB
le 02/05/1999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showFormulas="1" showGridLines="0" workbookViewId="0">
      <selection activeCell="F17" sqref="F17"/>
    </sheetView>
  </sheetViews>
  <sheetFormatPr baseColWidth="10" defaultRowHeight="13.2"/>
  <cols>
    <col min="1" max="1" width="6.5546875" customWidth="1"/>
    <col min="2" max="2" width="10.88671875" customWidth="1"/>
    <col min="3" max="3" width="4.109375" customWidth="1"/>
    <col min="4" max="4" width="6.6640625" customWidth="1"/>
    <col min="5" max="5" width="4.33203125" customWidth="1"/>
    <col min="6" max="6" width="10.44140625" customWidth="1"/>
    <col min="7" max="7" width="22.44140625" customWidth="1"/>
  </cols>
  <sheetData>
    <row r="1" spans="1:8">
      <c r="A1" s="1"/>
    </row>
    <row r="2" spans="1:8" ht="36.75" customHeight="1">
      <c r="A2" s="65" t="s">
        <v>101</v>
      </c>
      <c r="B2" s="65"/>
      <c r="C2" s="65"/>
      <c r="D2" s="65"/>
      <c r="E2" s="65"/>
      <c r="F2" s="65"/>
      <c r="G2" s="65"/>
      <c r="H2" s="65"/>
    </row>
    <row r="4" spans="1:8" ht="16.5" customHeight="1">
      <c r="B4" s="53" t="s">
        <v>0</v>
      </c>
      <c r="C4" s="53" t="s">
        <v>1</v>
      </c>
      <c r="D4" s="53" t="s">
        <v>2</v>
      </c>
      <c r="E4" s="53" t="s">
        <v>3</v>
      </c>
      <c r="F4" s="53" t="s">
        <v>4</v>
      </c>
      <c r="G4" s="55" t="s">
        <v>5</v>
      </c>
    </row>
    <row r="5" spans="1:8" ht="16.5" customHeight="1">
      <c r="B5" s="2" t="s">
        <v>6</v>
      </c>
      <c r="C5" s="2">
        <v>10</v>
      </c>
      <c r="D5" s="2">
        <v>12</v>
      </c>
      <c r="E5" s="2">
        <v>12</v>
      </c>
      <c r="F5" s="3">
        <f t="shared" ref="F5:F10" si="0">AVERAGE(C5:E5)</f>
        <v>11.333333333333334</v>
      </c>
      <c r="G5" s="54" t="str">
        <f t="shared" ref="G5:G10" si="1">IF(F5&gt;=9,"Admis","Recalé")</f>
        <v>Admis</v>
      </c>
    </row>
    <row r="6" spans="1:8" ht="16.5" customHeight="1">
      <c r="B6" s="2" t="s">
        <v>7</v>
      </c>
      <c r="C6" s="2">
        <v>12</v>
      </c>
      <c r="D6" s="2">
        <v>16</v>
      </c>
      <c r="E6" s="2">
        <v>12</v>
      </c>
      <c r="F6" s="3">
        <f t="shared" si="0"/>
        <v>13.333333333333334</v>
      </c>
      <c r="G6" s="54" t="str">
        <f t="shared" si="1"/>
        <v>Admis</v>
      </c>
    </row>
    <row r="7" spans="1:8" ht="16.5" customHeight="1">
      <c r="B7" s="2" t="s">
        <v>8</v>
      </c>
      <c r="C7" s="2">
        <v>5</v>
      </c>
      <c r="D7" s="2">
        <v>8</v>
      </c>
      <c r="E7" s="2">
        <v>6</v>
      </c>
      <c r="F7" s="3">
        <f t="shared" si="0"/>
        <v>6.333333333333333</v>
      </c>
      <c r="G7" s="54" t="str">
        <f t="shared" si="1"/>
        <v>Recalé</v>
      </c>
    </row>
    <row r="8" spans="1:8" ht="16.5" customHeight="1">
      <c r="B8" s="2" t="s">
        <v>9</v>
      </c>
      <c r="C8" s="2">
        <v>8</v>
      </c>
      <c r="D8" s="2">
        <v>7</v>
      </c>
      <c r="E8" s="2">
        <v>6</v>
      </c>
      <c r="F8" s="3">
        <f t="shared" si="0"/>
        <v>7</v>
      </c>
      <c r="G8" s="54" t="str">
        <f t="shared" si="1"/>
        <v>Recalé</v>
      </c>
    </row>
    <row r="9" spans="1:8" ht="16.5" customHeight="1">
      <c r="B9" s="2" t="s">
        <v>10</v>
      </c>
      <c r="C9" s="2">
        <v>12</v>
      </c>
      <c r="D9" s="2">
        <v>10</v>
      </c>
      <c r="E9" s="2">
        <v>14</v>
      </c>
      <c r="F9" s="3">
        <f t="shared" si="0"/>
        <v>12</v>
      </c>
      <c r="G9" s="54" t="str">
        <f t="shared" si="1"/>
        <v>Admis</v>
      </c>
    </row>
    <row r="10" spans="1:8" ht="16.5" customHeight="1">
      <c r="B10" s="2" t="s">
        <v>11</v>
      </c>
      <c r="C10" s="2">
        <v>18</v>
      </c>
      <c r="D10" s="2">
        <v>15</v>
      </c>
      <c r="E10" s="2">
        <v>19</v>
      </c>
      <c r="F10" s="3">
        <f t="shared" si="0"/>
        <v>17.333333333333332</v>
      </c>
      <c r="G10" s="54" t="str">
        <f t="shared" si="1"/>
        <v>Admis</v>
      </c>
    </row>
    <row r="14" spans="1:8" ht="27" customHeight="1"/>
    <row r="25" spans="2:2">
      <c r="B25" s="4"/>
    </row>
  </sheetData>
  <mergeCells count="1">
    <mergeCell ref="A2:H2"/>
  </mergeCells>
  <phoneticPr fontId="0" type="noConversion"/>
  <printOptions headings="1" gridLines="1"/>
  <pageMargins left="0.78740157499999996" right="0.78740157499999996" top="0.984251969" bottom="0.984251969" header="0.4921259845" footer="0.4921259845"/>
  <pageSetup paperSize="9" orientation="portrait" horizontalDpi="4294967292" verticalDpi="300" r:id="rId1"/>
  <headerFooter alignWithMargins="0">
    <oddHeader>&amp;A</oddHeader>
    <oddFooter>&amp;Lexercice d'application
&amp;F&amp;RConçu et réalisé par Catherine KEROB
le 02/05/1999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1"/>
  <sheetViews>
    <sheetView showGridLines="0" workbookViewId="0">
      <selection activeCell="F10" sqref="F10"/>
    </sheetView>
  </sheetViews>
  <sheetFormatPr baseColWidth="10" defaultColWidth="11.44140625" defaultRowHeight="15.6"/>
  <cols>
    <col min="1" max="1" width="12.109375" style="6" customWidth="1"/>
    <col min="2" max="2" width="12.88671875" style="5" customWidth="1"/>
    <col min="3" max="3" width="19.88671875" style="5" customWidth="1"/>
    <col min="4" max="4" width="8.6640625" style="6" customWidth="1"/>
    <col min="5" max="16384" width="11.44140625" style="5"/>
  </cols>
  <sheetData>
    <row r="1" spans="1:8">
      <c r="A1" s="1"/>
    </row>
    <row r="2" spans="1:8" ht="46.5" customHeight="1">
      <c r="A2" s="65" t="s">
        <v>105</v>
      </c>
      <c r="B2" s="66"/>
      <c r="C2" s="66"/>
      <c r="D2" s="66"/>
      <c r="E2" s="66"/>
      <c r="F2" s="66"/>
      <c r="G2" s="66"/>
      <c r="H2" s="66"/>
    </row>
    <row r="5" spans="1:8">
      <c r="A5" s="7" t="s">
        <v>12</v>
      </c>
      <c r="B5" s="7" t="s">
        <v>13</v>
      </c>
      <c r="C5" s="7" t="s">
        <v>14</v>
      </c>
      <c r="D5" s="7" t="s">
        <v>15</v>
      </c>
      <c r="E5" s="8" t="s">
        <v>16</v>
      </c>
    </row>
    <row r="6" spans="1:8">
      <c r="A6" s="9">
        <v>36587</v>
      </c>
      <c r="B6" s="10" t="s">
        <v>17</v>
      </c>
      <c r="C6" s="11" t="s">
        <v>18</v>
      </c>
      <c r="D6" s="12">
        <v>60</v>
      </c>
      <c r="E6" s="56"/>
    </row>
    <row r="7" spans="1:8">
      <c r="A7" s="9">
        <v>36600</v>
      </c>
      <c r="B7" s="10" t="s">
        <v>19</v>
      </c>
      <c r="C7" s="11" t="s">
        <v>20</v>
      </c>
      <c r="D7" s="12">
        <v>96</v>
      </c>
      <c r="E7" s="56"/>
    </row>
    <row r="8" spans="1:8">
      <c r="A8" s="9">
        <v>36602</v>
      </c>
      <c r="B8" s="10" t="s">
        <v>21</v>
      </c>
      <c r="C8" s="11" t="s">
        <v>22</v>
      </c>
      <c r="D8" s="12">
        <v>360</v>
      </c>
      <c r="E8" s="56"/>
    </row>
    <row r="9" spans="1:8">
      <c r="A9" s="9">
        <v>36604</v>
      </c>
      <c r="B9" s="10" t="s">
        <v>23</v>
      </c>
      <c r="C9" s="11" t="s">
        <v>24</v>
      </c>
      <c r="D9" s="12">
        <v>180</v>
      </c>
      <c r="E9" s="56"/>
    </row>
    <row r="10" spans="1:8">
      <c r="A10" s="9">
        <v>36606</v>
      </c>
      <c r="B10" s="10" t="s">
        <v>25</v>
      </c>
      <c r="C10" s="11" t="s">
        <v>26</v>
      </c>
      <c r="D10" s="12">
        <v>142</v>
      </c>
      <c r="E10" s="56"/>
    </row>
    <row r="11" spans="1:8">
      <c r="A11" s="9">
        <v>36611</v>
      </c>
      <c r="B11" s="10" t="s">
        <v>27</v>
      </c>
      <c r="C11" s="11" t="s">
        <v>18</v>
      </c>
      <c r="D11" s="12">
        <v>144</v>
      </c>
      <c r="E11" s="56"/>
    </row>
    <row r="12" spans="1:8">
      <c r="A12" s="9">
        <v>36622</v>
      </c>
      <c r="B12" s="10" t="s">
        <v>28</v>
      </c>
      <c r="C12" s="11" t="s">
        <v>20</v>
      </c>
      <c r="D12" s="12">
        <v>20</v>
      </c>
      <c r="E12" s="56"/>
    </row>
    <row r="13" spans="1:8">
      <c r="A13" s="9">
        <v>36624</v>
      </c>
      <c r="B13" s="10" t="s">
        <v>29</v>
      </c>
      <c r="C13" s="11" t="s">
        <v>22</v>
      </c>
      <c r="D13" s="12">
        <v>100</v>
      </c>
      <c r="E13" s="56"/>
    </row>
    <row r="14" spans="1:8">
      <c r="A14" s="9">
        <v>36627</v>
      </c>
      <c r="B14" s="10" t="s">
        <v>30</v>
      </c>
      <c r="C14" s="11" t="s">
        <v>24</v>
      </c>
      <c r="D14" s="12">
        <v>110</v>
      </c>
      <c r="E14" s="56"/>
    </row>
    <row r="15" spans="1:8">
      <c r="A15" s="9">
        <v>36628</v>
      </c>
      <c r="B15" s="10" t="s">
        <v>31</v>
      </c>
      <c r="C15" s="11" t="s">
        <v>26</v>
      </c>
      <c r="D15" s="12">
        <v>120</v>
      </c>
      <c r="E15" s="56"/>
    </row>
    <row r="16" spans="1:8">
      <c r="A16" s="9">
        <v>36628</v>
      </c>
      <c r="B16" s="10" t="s">
        <v>32</v>
      </c>
      <c r="C16" s="11" t="s">
        <v>18</v>
      </c>
      <c r="D16" s="12">
        <v>240</v>
      </c>
      <c r="E16" s="56"/>
    </row>
    <row r="17" spans="1:5">
      <c r="A17" s="9">
        <v>36629</v>
      </c>
      <c r="B17" s="10" t="s">
        <v>33</v>
      </c>
      <c r="C17" s="11" t="s">
        <v>20</v>
      </c>
      <c r="D17" s="12">
        <v>48</v>
      </c>
      <c r="E17" s="56"/>
    </row>
    <row r="18" spans="1:5">
      <c r="A18" s="9">
        <v>36631</v>
      </c>
      <c r="B18" s="10" t="s">
        <v>34</v>
      </c>
      <c r="C18" s="11" t="s">
        <v>22</v>
      </c>
      <c r="D18" s="12">
        <v>240</v>
      </c>
      <c r="E18" s="56"/>
    </row>
    <row r="19" spans="1:5">
      <c r="A19" s="9">
        <v>36634</v>
      </c>
      <c r="B19" s="10" t="s">
        <v>35</v>
      </c>
      <c r="C19" s="11" t="s">
        <v>24</v>
      </c>
      <c r="D19" s="12">
        <v>144</v>
      </c>
      <c r="E19" s="56"/>
    </row>
    <row r="20" spans="1:5">
      <c r="A20" s="9">
        <v>36636</v>
      </c>
      <c r="B20" s="10" t="s">
        <v>36</v>
      </c>
      <c r="C20" s="11" t="s">
        <v>26</v>
      </c>
      <c r="D20" s="12">
        <v>110</v>
      </c>
      <c r="E20" s="56"/>
    </row>
    <row r="21" spans="1:5">
      <c r="A21" s="9">
        <v>36637</v>
      </c>
      <c r="B21" s="10" t="s">
        <v>37</v>
      </c>
      <c r="C21" s="11" t="s">
        <v>18</v>
      </c>
      <c r="D21" s="12">
        <v>60</v>
      </c>
      <c r="E21" s="56"/>
    </row>
    <row r="22" spans="1:5">
      <c r="A22" s="9">
        <v>36638</v>
      </c>
      <c r="B22" s="10" t="s">
        <v>38</v>
      </c>
      <c r="C22" s="11" t="s">
        <v>20</v>
      </c>
      <c r="D22" s="12">
        <v>196</v>
      </c>
      <c r="E22" s="56"/>
    </row>
    <row r="23" spans="1:5">
      <c r="A23" s="9">
        <v>36641</v>
      </c>
      <c r="B23" s="10" t="s">
        <v>39</v>
      </c>
      <c r="C23" s="11" t="s">
        <v>22</v>
      </c>
      <c r="D23" s="12">
        <v>72</v>
      </c>
      <c r="E23" s="56"/>
    </row>
    <row r="24" spans="1:5">
      <c r="A24" s="9">
        <v>36643</v>
      </c>
      <c r="B24" s="10" t="s">
        <v>40</v>
      </c>
      <c r="C24" s="11" t="s">
        <v>24</v>
      </c>
      <c r="D24" s="12">
        <v>96</v>
      </c>
      <c r="E24" s="56"/>
    </row>
    <row r="25" spans="1:5">
      <c r="A25" s="9">
        <v>36644</v>
      </c>
      <c r="B25" s="10" t="s">
        <v>41</v>
      </c>
      <c r="C25" s="11" t="s">
        <v>26</v>
      </c>
      <c r="D25" s="12">
        <v>100</v>
      </c>
      <c r="E25" s="56"/>
    </row>
    <row r="26" spans="1:5">
      <c r="A26" s="9">
        <v>36644</v>
      </c>
      <c r="B26" s="10" t="s">
        <v>42</v>
      </c>
      <c r="C26" s="11" t="s">
        <v>18</v>
      </c>
      <c r="D26" s="12">
        <v>240</v>
      </c>
      <c r="E26" s="56"/>
    </row>
    <row r="27" spans="1:5">
      <c r="A27" s="9">
        <v>36644</v>
      </c>
      <c r="B27" s="10" t="s">
        <v>43</v>
      </c>
      <c r="C27" s="11" t="s">
        <v>20</v>
      </c>
      <c r="D27" s="12">
        <v>60</v>
      </c>
      <c r="E27" s="56"/>
    </row>
    <row r="28" spans="1:5">
      <c r="A28" s="9">
        <v>36649</v>
      </c>
      <c r="B28" s="10" t="s">
        <v>44</v>
      </c>
      <c r="C28" s="11" t="s">
        <v>22</v>
      </c>
      <c r="D28" s="12">
        <v>144</v>
      </c>
      <c r="E28" s="56"/>
    </row>
    <row r="29" spans="1:5">
      <c r="A29" s="9">
        <v>36649</v>
      </c>
      <c r="B29" s="10" t="s">
        <v>45</v>
      </c>
      <c r="C29" s="11" t="s">
        <v>24</v>
      </c>
      <c r="D29" s="12">
        <v>60</v>
      </c>
      <c r="E29" s="56"/>
    </row>
    <row r="30" spans="1:5">
      <c r="A30" s="9">
        <v>36652</v>
      </c>
      <c r="B30" s="10" t="s">
        <v>46</v>
      </c>
      <c r="C30" s="11" t="s">
        <v>26</v>
      </c>
      <c r="D30" s="12">
        <v>144</v>
      </c>
      <c r="E30" s="56"/>
    </row>
    <row r="31" spans="1:5">
      <c r="A31" s="9">
        <v>36656</v>
      </c>
      <c r="B31" s="10" t="s">
        <v>47</v>
      </c>
      <c r="C31" s="11" t="s">
        <v>18</v>
      </c>
      <c r="D31" s="12">
        <v>150</v>
      </c>
      <c r="E31" s="56"/>
    </row>
    <row r="32" spans="1:5">
      <c r="A32" s="9">
        <v>36658</v>
      </c>
      <c r="B32" s="10" t="s">
        <v>48</v>
      </c>
      <c r="C32" s="11" t="s">
        <v>20</v>
      </c>
      <c r="D32" s="12">
        <v>96</v>
      </c>
      <c r="E32" s="56"/>
    </row>
    <row r="33" spans="1:5">
      <c r="A33" s="9">
        <v>36662</v>
      </c>
      <c r="B33" s="10" t="s">
        <v>49</v>
      </c>
      <c r="C33" s="11" t="s">
        <v>22</v>
      </c>
      <c r="D33" s="12">
        <v>144</v>
      </c>
      <c r="E33" s="56"/>
    </row>
    <row r="34" spans="1:5">
      <c r="A34" s="9">
        <v>36671</v>
      </c>
      <c r="B34" s="10" t="s">
        <v>50</v>
      </c>
      <c r="C34" s="11" t="s">
        <v>24</v>
      </c>
      <c r="D34" s="12">
        <v>120</v>
      </c>
      <c r="E34" s="56"/>
    </row>
    <row r="35" spans="1:5">
      <c r="A35" s="9">
        <v>36683</v>
      </c>
      <c r="B35" s="10" t="s">
        <v>51</v>
      </c>
      <c r="C35" s="11" t="s">
        <v>26</v>
      </c>
      <c r="D35" s="12">
        <v>120</v>
      </c>
      <c r="E35" s="56"/>
    </row>
    <row r="36" spans="1:5">
      <c r="A36" s="9">
        <v>36685</v>
      </c>
      <c r="B36" s="10" t="s">
        <v>52</v>
      </c>
      <c r="C36" s="11" t="s">
        <v>18</v>
      </c>
      <c r="D36" s="12">
        <v>72</v>
      </c>
      <c r="E36" s="56"/>
    </row>
    <row r="37" spans="1:5">
      <c r="A37" s="9">
        <v>36689</v>
      </c>
      <c r="B37" s="10" t="s">
        <v>53</v>
      </c>
      <c r="C37" s="11" t="s">
        <v>20</v>
      </c>
      <c r="D37" s="12">
        <v>89</v>
      </c>
      <c r="E37" s="56"/>
    </row>
    <row r="38" spans="1:5">
      <c r="A38" s="9">
        <v>36694</v>
      </c>
      <c r="B38" s="10" t="s">
        <v>54</v>
      </c>
      <c r="C38" s="11" t="s">
        <v>22</v>
      </c>
      <c r="D38" s="12">
        <v>72</v>
      </c>
      <c r="E38" s="56"/>
    </row>
    <row r="39" spans="1:5">
      <c r="A39" s="9">
        <v>36698</v>
      </c>
      <c r="B39" s="10" t="s">
        <v>55</v>
      </c>
      <c r="C39" s="11" t="s">
        <v>24</v>
      </c>
      <c r="D39" s="12">
        <v>132</v>
      </c>
      <c r="E39" s="56"/>
    </row>
    <row r="40" spans="1:5">
      <c r="A40" s="9">
        <v>36715</v>
      </c>
      <c r="B40" s="10" t="s">
        <v>56</v>
      </c>
      <c r="C40" s="11" t="s">
        <v>26</v>
      </c>
      <c r="D40" s="12">
        <v>84</v>
      </c>
      <c r="E40" s="56"/>
    </row>
    <row r="41" spans="1:5">
      <c r="A41" s="9">
        <v>36726</v>
      </c>
      <c r="B41" s="10" t="s">
        <v>57</v>
      </c>
      <c r="C41" s="11" t="s">
        <v>18</v>
      </c>
      <c r="D41" s="12">
        <v>180</v>
      </c>
      <c r="E41" s="56"/>
    </row>
  </sheetData>
  <mergeCells count="1">
    <mergeCell ref="A2:H2"/>
  </mergeCells>
  <phoneticPr fontId="0" type="noConversion"/>
  <printOptions horizontalCentered="1" headings="1" gridLines="1"/>
  <pageMargins left="0" right="0" top="0.19685039370078741" bottom="0.19685039370078741" header="0.51181102362204722" footer="0.31496062992125984"/>
  <pageSetup paperSize="9" orientation="portrait" horizontalDpi="360" verticalDpi="360" r:id="rId1"/>
  <headerFooter alignWithMargins="0">
    <oddHeader>&amp;A</oddHeader>
    <oddFooter>&amp;C&amp;F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1"/>
  <sheetViews>
    <sheetView showFormulas="1" showGridLines="0" workbookViewId="0">
      <selection activeCell="F10" sqref="F10"/>
    </sheetView>
  </sheetViews>
  <sheetFormatPr baseColWidth="10" defaultColWidth="11.44140625" defaultRowHeight="15.6"/>
  <cols>
    <col min="1" max="1" width="8.109375" style="6" customWidth="1"/>
    <col min="2" max="2" width="9.33203125" style="5" customWidth="1"/>
    <col min="3" max="3" width="13.109375" style="5" customWidth="1"/>
    <col min="4" max="4" width="5.88671875" style="6" customWidth="1"/>
    <col min="5" max="5" width="11.5546875" style="5" bestFit="1" customWidth="1"/>
    <col min="6" max="6" width="13.5546875" style="5" customWidth="1"/>
    <col min="7" max="7" width="11.5546875" style="5" bestFit="1" customWidth="1"/>
    <col min="8" max="16384" width="11.44140625" style="5"/>
  </cols>
  <sheetData>
    <row r="1" spans="1:9">
      <c r="A1" s="1"/>
    </row>
    <row r="2" spans="1:9" ht="37.5" customHeight="1">
      <c r="A2" s="65" t="s">
        <v>102</v>
      </c>
      <c r="B2" s="66"/>
      <c r="C2" s="66"/>
      <c r="D2" s="66"/>
      <c r="E2" s="66"/>
      <c r="F2" s="66"/>
      <c r="G2" s="66"/>
      <c r="H2" s="66"/>
    </row>
    <row r="5" spans="1:9">
      <c r="A5" s="7" t="s">
        <v>12</v>
      </c>
      <c r="B5" s="7" t="s">
        <v>13</v>
      </c>
      <c r="C5" s="7" t="s">
        <v>14</v>
      </c>
      <c r="D5" s="7" t="s">
        <v>15</v>
      </c>
      <c r="E5" s="8" t="s">
        <v>16</v>
      </c>
      <c r="F5" s="8"/>
    </row>
    <row r="6" spans="1:9">
      <c r="A6" s="9">
        <v>36587</v>
      </c>
      <c r="B6" s="10" t="s">
        <v>17</v>
      </c>
      <c r="C6" s="11" t="s">
        <v>18</v>
      </c>
      <c r="D6" s="12">
        <v>60</v>
      </c>
      <c r="E6" s="57">
        <f>IF(D6&gt;100,10%,0%)</f>
        <v>0</v>
      </c>
      <c r="F6" s="38"/>
      <c r="G6" s="39"/>
      <c r="I6" s="39"/>
    </row>
    <row r="7" spans="1:9">
      <c r="A7" s="9">
        <v>36600</v>
      </c>
      <c r="B7" s="10" t="s">
        <v>19</v>
      </c>
      <c r="C7" s="11" t="s">
        <v>20</v>
      </c>
      <c r="D7" s="12">
        <v>96</v>
      </c>
      <c r="E7" s="57">
        <f t="shared" ref="E7:E41" si="0">IF(D7&gt;100,10%,0%)</f>
        <v>0</v>
      </c>
      <c r="F7" s="38"/>
      <c r="G7" s="39"/>
    </row>
    <row r="8" spans="1:9">
      <c r="A8" s="9">
        <v>36602</v>
      </c>
      <c r="B8" s="10" t="s">
        <v>21</v>
      </c>
      <c r="C8" s="11" t="s">
        <v>22</v>
      </c>
      <c r="D8" s="12">
        <v>360</v>
      </c>
      <c r="E8" s="57">
        <f t="shared" si="0"/>
        <v>0.1</v>
      </c>
      <c r="F8" s="38"/>
      <c r="G8" s="39"/>
    </row>
    <row r="9" spans="1:9">
      <c r="A9" s="9">
        <v>36604</v>
      </c>
      <c r="B9" s="10" t="s">
        <v>23</v>
      </c>
      <c r="C9" s="11" t="s">
        <v>24</v>
      </c>
      <c r="D9" s="12">
        <v>180</v>
      </c>
      <c r="E9" s="57">
        <f t="shared" si="0"/>
        <v>0.1</v>
      </c>
      <c r="F9" s="38"/>
      <c r="G9" s="39"/>
    </row>
    <row r="10" spans="1:9">
      <c r="A10" s="9">
        <v>36606</v>
      </c>
      <c r="B10" s="10" t="s">
        <v>25</v>
      </c>
      <c r="C10" s="11" t="s">
        <v>26</v>
      </c>
      <c r="D10" s="12">
        <v>142</v>
      </c>
      <c r="E10" s="57">
        <f t="shared" si="0"/>
        <v>0.1</v>
      </c>
      <c r="F10" s="38"/>
      <c r="G10" s="39"/>
    </row>
    <row r="11" spans="1:9">
      <c r="A11" s="9">
        <v>36611</v>
      </c>
      <c r="B11" s="10" t="s">
        <v>27</v>
      </c>
      <c r="C11" s="11" t="s">
        <v>18</v>
      </c>
      <c r="D11" s="12">
        <v>144</v>
      </c>
      <c r="E11" s="57">
        <f t="shared" si="0"/>
        <v>0.1</v>
      </c>
      <c r="F11" s="38"/>
      <c r="G11" s="39"/>
    </row>
    <row r="12" spans="1:9">
      <c r="A12" s="9">
        <v>36622</v>
      </c>
      <c r="B12" s="10" t="s">
        <v>28</v>
      </c>
      <c r="C12" s="11" t="s">
        <v>20</v>
      </c>
      <c r="D12" s="12">
        <v>20</v>
      </c>
      <c r="E12" s="57">
        <f t="shared" si="0"/>
        <v>0</v>
      </c>
      <c r="F12" s="38"/>
      <c r="G12" s="39"/>
    </row>
    <row r="13" spans="1:9">
      <c r="A13" s="9">
        <v>36624</v>
      </c>
      <c r="B13" s="10" t="s">
        <v>29</v>
      </c>
      <c r="C13" s="11" t="s">
        <v>22</v>
      </c>
      <c r="D13" s="12">
        <v>100</v>
      </c>
      <c r="E13" s="57">
        <f t="shared" si="0"/>
        <v>0</v>
      </c>
      <c r="F13" s="38"/>
      <c r="G13" s="39"/>
    </row>
    <row r="14" spans="1:9">
      <c r="A14" s="9">
        <v>36627</v>
      </c>
      <c r="B14" s="10" t="s">
        <v>30</v>
      </c>
      <c r="C14" s="11" t="s">
        <v>24</v>
      </c>
      <c r="D14" s="12">
        <v>110</v>
      </c>
      <c r="E14" s="57">
        <f t="shared" si="0"/>
        <v>0.1</v>
      </c>
      <c r="F14" s="38"/>
      <c r="G14" s="39"/>
    </row>
    <row r="15" spans="1:9">
      <c r="A15" s="9">
        <v>36628</v>
      </c>
      <c r="B15" s="10" t="s">
        <v>31</v>
      </c>
      <c r="C15" s="11" t="s">
        <v>26</v>
      </c>
      <c r="D15" s="12">
        <v>120</v>
      </c>
      <c r="E15" s="57">
        <f t="shared" si="0"/>
        <v>0.1</v>
      </c>
      <c r="F15" s="38"/>
      <c r="G15" s="39"/>
    </row>
    <row r="16" spans="1:9">
      <c r="A16" s="9">
        <v>36628</v>
      </c>
      <c r="B16" s="10" t="s">
        <v>32</v>
      </c>
      <c r="C16" s="11" t="s">
        <v>18</v>
      </c>
      <c r="D16" s="12">
        <v>240</v>
      </c>
      <c r="E16" s="57">
        <f t="shared" si="0"/>
        <v>0.1</v>
      </c>
      <c r="F16" s="38"/>
      <c r="G16" s="39"/>
    </row>
    <row r="17" spans="1:7">
      <c r="A17" s="9">
        <v>36629</v>
      </c>
      <c r="B17" s="10" t="s">
        <v>33</v>
      </c>
      <c r="C17" s="11" t="s">
        <v>20</v>
      </c>
      <c r="D17" s="12">
        <v>48</v>
      </c>
      <c r="E17" s="57">
        <f t="shared" si="0"/>
        <v>0</v>
      </c>
      <c r="F17" s="38"/>
      <c r="G17" s="39"/>
    </row>
    <row r="18" spans="1:7">
      <c r="A18" s="9">
        <v>36631</v>
      </c>
      <c r="B18" s="10" t="s">
        <v>34</v>
      </c>
      <c r="C18" s="11" t="s">
        <v>22</v>
      </c>
      <c r="D18" s="12">
        <v>240</v>
      </c>
      <c r="E18" s="57">
        <f t="shared" si="0"/>
        <v>0.1</v>
      </c>
      <c r="F18" s="38"/>
      <c r="G18" s="39"/>
    </row>
    <row r="19" spans="1:7">
      <c r="A19" s="9">
        <v>36634</v>
      </c>
      <c r="B19" s="10" t="s">
        <v>35</v>
      </c>
      <c r="C19" s="11" t="s">
        <v>24</v>
      </c>
      <c r="D19" s="12">
        <v>144</v>
      </c>
      <c r="E19" s="57">
        <f t="shared" si="0"/>
        <v>0.1</v>
      </c>
      <c r="F19" s="38"/>
      <c r="G19" s="39"/>
    </row>
    <row r="20" spans="1:7">
      <c r="A20" s="9">
        <v>36636</v>
      </c>
      <c r="B20" s="10" t="s">
        <v>36</v>
      </c>
      <c r="C20" s="11" t="s">
        <v>26</v>
      </c>
      <c r="D20" s="12">
        <v>110</v>
      </c>
      <c r="E20" s="57">
        <f t="shared" si="0"/>
        <v>0.1</v>
      </c>
      <c r="F20" s="38"/>
      <c r="G20" s="39"/>
    </row>
    <row r="21" spans="1:7">
      <c r="A21" s="9">
        <v>36637</v>
      </c>
      <c r="B21" s="10" t="s">
        <v>37</v>
      </c>
      <c r="C21" s="11" t="s">
        <v>18</v>
      </c>
      <c r="D21" s="12">
        <v>60</v>
      </c>
      <c r="E21" s="57">
        <f t="shared" si="0"/>
        <v>0</v>
      </c>
      <c r="F21" s="38"/>
      <c r="G21" s="39"/>
    </row>
    <row r="22" spans="1:7">
      <c r="A22" s="9">
        <v>36638</v>
      </c>
      <c r="B22" s="10" t="s">
        <v>38</v>
      </c>
      <c r="C22" s="11" t="s">
        <v>20</v>
      </c>
      <c r="D22" s="12">
        <v>196</v>
      </c>
      <c r="E22" s="57">
        <f t="shared" si="0"/>
        <v>0.1</v>
      </c>
      <c r="F22" s="38"/>
      <c r="G22" s="39"/>
    </row>
    <row r="23" spans="1:7">
      <c r="A23" s="9">
        <v>36641</v>
      </c>
      <c r="B23" s="10" t="s">
        <v>39</v>
      </c>
      <c r="C23" s="11" t="s">
        <v>22</v>
      </c>
      <c r="D23" s="12">
        <v>72</v>
      </c>
      <c r="E23" s="57">
        <f t="shared" si="0"/>
        <v>0</v>
      </c>
      <c r="F23" s="38"/>
      <c r="G23" s="39"/>
    </row>
    <row r="24" spans="1:7">
      <c r="A24" s="9">
        <v>36643</v>
      </c>
      <c r="B24" s="10" t="s">
        <v>40</v>
      </c>
      <c r="C24" s="11" t="s">
        <v>24</v>
      </c>
      <c r="D24" s="12">
        <v>96</v>
      </c>
      <c r="E24" s="57">
        <f t="shared" si="0"/>
        <v>0</v>
      </c>
      <c r="F24" s="38"/>
      <c r="G24" s="39"/>
    </row>
    <row r="25" spans="1:7">
      <c r="A25" s="9">
        <v>36644</v>
      </c>
      <c r="B25" s="10" t="s">
        <v>41</v>
      </c>
      <c r="C25" s="11" t="s">
        <v>26</v>
      </c>
      <c r="D25" s="12">
        <v>100</v>
      </c>
      <c r="E25" s="57">
        <f t="shared" si="0"/>
        <v>0</v>
      </c>
      <c r="F25" s="38"/>
      <c r="G25" s="39"/>
    </row>
    <row r="26" spans="1:7">
      <c r="A26" s="9">
        <v>36644</v>
      </c>
      <c r="B26" s="10" t="s">
        <v>42</v>
      </c>
      <c r="C26" s="11" t="s">
        <v>18</v>
      </c>
      <c r="D26" s="12">
        <v>240</v>
      </c>
      <c r="E26" s="57">
        <f t="shared" si="0"/>
        <v>0.1</v>
      </c>
      <c r="F26" s="38"/>
      <c r="G26" s="39"/>
    </row>
    <row r="27" spans="1:7">
      <c r="A27" s="9">
        <v>36644</v>
      </c>
      <c r="B27" s="10" t="s">
        <v>43</v>
      </c>
      <c r="C27" s="11" t="s">
        <v>20</v>
      </c>
      <c r="D27" s="12">
        <v>60</v>
      </c>
      <c r="E27" s="57">
        <f t="shared" si="0"/>
        <v>0</v>
      </c>
      <c r="F27" s="38"/>
      <c r="G27" s="39"/>
    </row>
    <row r="28" spans="1:7">
      <c r="A28" s="9">
        <v>36649</v>
      </c>
      <c r="B28" s="10" t="s">
        <v>44</v>
      </c>
      <c r="C28" s="11" t="s">
        <v>22</v>
      </c>
      <c r="D28" s="12">
        <v>144</v>
      </c>
      <c r="E28" s="57">
        <f t="shared" si="0"/>
        <v>0.1</v>
      </c>
      <c r="F28" s="38"/>
      <c r="G28" s="39"/>
    </row>
    <row r="29" spans="1:7">
      <c r="A29" s="9">
        <v>36649</v>
      </c>
      <c r="B29" s="10" t="s">
        <v>45</v>
      </c>
      <c r="C29" s="11" t="s">
        <v>24</v>
      </c>
      <c r="D29" s="12">
        <v>60</v>
      </c>
      <c r="E29" s="57">
        <f t="shared" si="0"/>
        <v>0</v>
      </c>
      <c r="F29" s="38"/>
      <c r="G29" s="39"/>
    </row>
    <row r="30" spans="1:7">
      <c r="A30" s="9">
        <v>36652</v>
      </c>
      <c r="B30" s="10" t="s">
        <v>46</v>
      </c>
      <c r="C30" s="11" t="s">
        <v>26</v>
      </c>
      <c r="D30" s="12">
        <v>144</v>
      </c>
      <c r="E30" s="57">
        <f t="shared" si="0"/>
        <v>0.1</v>
      </c>
      <c r="F30" s="38"/>
      <c r="G30" s="39"/>
    </row>
    <row r="31" spans="1:7">
      <c r="A31" s="9">
        <v>36656</v>
      </c>
      <c r="B31" s="10" t="s">
        <v>47</v>
      </c>
      <c r="C31" s="11" t="s">
        <v>18</v>
      </c>
      <c r="D31" s="12">
        <v>150</v>
      </c>
      <c r="E31" s="57">
        <f t="shared" si="0"/>
        <v>0.1</v>
      </c>
      <c r="F31" s="38"/>
      <c r="G31" s="39"/>
    </row>
    <row r="32" spans="1:7">
      <c r="A32" s="9">
        <v>36658</v>
      </c>
      <c r="B32" s="10" t="s">
        <v>48</v>
      </c>
      <c r="C32" s="11" t="s">
        <v>20</v>
      </c>
      <c r="D32" s="12">
        <v>96</v>
      </c>
      <c r="E32" s="57">
        <f t="shared" si="0"/>
        <v>0</v>
      </c>
      <c r="F32" s="38"/>
      <c r="G32" s="39"/>
    </row>
    <row r="33" spans="1:7">
      <c r="A33" s="9">
        <v>36662</v>
      </c>
      <c r="B33" s="10" t="s">
        <v>49</v>
      </c>
      <c r="C33" s="11" t="s">
        <v>22</v>
      </c>
      <c r="D33" s="12">
        <v>144</v>
      </c>
      <c r="E33" s="57">
        <f t="shared" si="0"/>
        <v>0.1</v>
      </c>
      <c r="F33" s="38"/>
      <c r="G33" s="39"/>
    </row>
    <row r="34" spans="1:7">
      <c r="A34" s="9">
        <v>36671</v>
      </c>
      <c r="B34" s="10" t="s">
        <v>50</v>
      </c>
      <c r="C34" s="11" t="s">
        <v>24</v>
      </c>
      <c r="D34" s="12">
        <v>120</v>
      </c>
      <c r="E34" s="57">
        <f t="shared" si="0"/>
        <v>0.1</v>
      </c>
      <c r="F34" s="38"/>
      <c r="G34" s="39"/>
    </row>
    <row r="35" spans="1:7">
      <c r="A35" s="9">
        <v>36683</v>
      </c>
      <c r="B35" s="10" t="s">
        <v>51</v>
      </c>
      <c r="C35" s="11" t="s">
        <v>26</v>
      </c>
      <c r="D35" s="12">
        <v>120</v>
      </c>
      <c r="E35" s="57">
        <f t="shared" si="0"/>
        <v>0.1</v>
      </c>
      <c r="F35" s="38"/>
      <c r="G35" s="39"/>
    </row>
    <row r="36" spans="1:7">
      <c r="A36" s="9">
        <v>36685</v>
      </c>
      <c r="B36" s="10" t="s">
        <v>52</v>
      </c>
      <c r="C36" s="11" t="s">
        <v>18</v>
      </c>
      <c r="D36" s="12">
        <v>72</v>
      </c>
      <c r="E36" s="57">
        <f t="shared" si="0"/>
        <v>0</v>
      </c>
      <c r="F36" s="38"/>
      <c r="G36" s="39"/>
    </row>
    <row r="37" spans="1:7">
      <c r="A37" s="9">
        <v>36689</v>
      </c>
      <c r="B37" s="10" t="s">
        <v>53</v>
      </c>
      <c r="C37" s="11" t="s">
        <v>20</v>
      </c>
      <c r="D37" s="12">
        <v>89</v>
      </c>
      <c r="E37" s="57">
        <f t="shared" si="0"/>
        <v>0</v>
      </c>
      <c r="F37" s="38"/>
      <c r="G37" s="39"/>
    </row>
    <row r="38" spans="1:7">
      <c r="A38" s="9">
        <v>36694</v>
      </c>
      <c r="B38" s="10" t="s">
        <v>54</v>
      </c>
      <c r="C38" s="11" t="s">
        <v>22</v>
      </c>
      <c r="D38" s="12">
        <v>72</v>
      </c>
      <c r="E38" s="57">
        <f t="shared" si="0"/>
        <v>0</v>
      </c>
      <c r="F38" s="38"/>
      <c r="G38" s="39"/>
    </row>
    <row r="39" spans="1:7">
      <c r="A39" s="9">
        <v>36698</v>
      </c>
      <c r="B39" s="10" t="s">
        <v>55</v>
      </c>
      <c r="C39" s="11" t="s">
        <v>24</v>
      </c>
      <c r="D39" s="12">
        <v>132</v>
      </c>
      <c r="E39" s="57">
        <f t="shared" si="0"/>
        <v>0.1</v>
      </c>
      <c r="F39" s="38"/>
      <c r="G39" s="39"/>
    </row>
    <row r="40" spans="1:7">
      <c r="A40" s="9">
        <v>36715</v>
      </c>
      <c r="B40" s="10" t="s">
        <v>56</v>
      </c>
      <c r="C40" s="11" t="s">
        <v>26</v>
      </c>
      <c r="D40" s="12">
        <v>84</v>
      </c>
      <c r="E40" s="57">
        <f t="shared" si="0"/>
        <v>0</v>
      </c>
      <c r="F40" s="38"/>
      <c r="G40" s="39"/>
    </row>
    <row r="41" spans="1:7">
      <c r="A41" s="9">
        <v>36726</v>
      </c>
      <c r="B41" s="10" t="s">
        <v>57</v>
      </c>
      <c r="C41" s="11" t="s">
        <v>18</v>
      </c>
      <c r="D41" s="12">
        <v>180</v>
      </c>
      <c r="E41" s="57">
        <f t="shared" si="0"/>
        <v>0.1</v>
      </c>
      <c r="F41" s="38"/>
      <c r="G41" s="39"/>
    </row>
  </sheetData>
  <mergeCells count="1">
    <mergeCell ref="A2:H2"/>
  </mergeCells>
  <phoneticPr fontId="0" type="noConversion"/>
  <printOptions horizontalCentered="1" headings="1" gridLines="1"/>
  <pageMargins left="0" right="0" top="0.19685039370078741" bottom="0.19685039370078741" header="0.51181102362204722" footer="0.31496062992125984"/>
  <pageSetup paperSize="9" orientation="portrait" horizontalDpi="360" verticalDpi="360" r:id="rId1"/>
  <headerFooter alignWithMargins="0">
    <oddHeader>&amp;A</oddHeader>
    <oddFooter>&amp;C&amp;F  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showGridLines="0" workbookViewId="0">
      <selection activeCell="G8" sqref="G8"/>
    </sheetView>
  </sheetViews>
  <sheetFormatPr baseColWidth="10" defaultColWidth="10.33203125" defaultRowHeight="13.2"/>
  <cols>
    <col min="1" max="1" width="10.33203125" style="13" customWidth="1"/>
    <col min="2" max="2" width="24.88671875" style="13" customWidth="1"/>
    <col min="3" max="3" width="14.88671875" style="13" customWidth="1"/>
    <col min="4" max="4" width="23" style="13" customWidth="1"/>
    <col min="5" max="16384" width="10.33203125" style="13"/>
  </cols>
  <sheetData>
    <row r="1" spans="1:7">
      <c r="A1" s="1"/>
    </row>
    <row r="2" spans="1:7" ht="48" customHeight="1">
      <c r="A2" s="65" t="s">
        <v>122</v>
      </c>
      <c r="B2" s="65"/>
      <c r="C2" s="65"/>
      <c r="D2" s="65"/>
      <c r="E2" s="65"/>
      <c r="F2" s="65"/>
      <c r="G2" s="65"/>
    </row>
    <row r="4" spans="1:7" ht="27.6">
      <c r="B4" s="50" t="s">
        <v>107</v>
      </c>
      <c r="C4" s="50" t="s">
        <v>108</v>
      </c>
      <c r="D4" s="50" t="s">
        <v>109</v>
      </c>
    </row>
    <row r="5" spans="1:7" ht="18" customHeight="1">
      <c r="B5" s="51">
        <f ca="1">TODAY()</f>
        <v>43243</v>
      </c>
      <c r="C5" s="52" t="str">
        <f ca="1">IF(WEEKDAY(B5)=2,"lundi",IF(WEEKDAY(B5)=3,"mardi",IF(WEEKDAY(B5)=4,"mercredi",IF(WEEKDAY(B5)=5,"jeudi",IF(WEEKDAY(B5)=6,"vendredi",IF(WEEKDAY(B5)=7,"samedi","dimanche"))))))</f>
        <v>mercredi</v>
      </c>
      <c r="D5" s="58"/>
    </row>
    <row r="6" spans="1:7" ht="18" customHeight="1">
      <c r="B6" s="51">
        <f ca="1">B5+1</f>
        <v>43244</v>
      </c>
      <c r="C6" s="52" t="str">
        <f t="shared" ref="C6:C16" ca="1" si="0">IF(WEEKDAY(B6)=2,"lundi",IF(WEEKDAY(B6)=3,"mardi",IF(WEEKDAY(B6)=4,"mercredi",IF(WEEKDAY(B6)=5,"jeudi",IF(WEEKDAY(B6)=6,"vendredi",IF(WEEKDAY(B6)=7,"samedi","dimanche"))))))</f>
        <v>jeudi</v>
      </c>
      <c r="D6" s="58"/>
    </row>
    <row r="7" spans="1:7" ht="18" customHeight="1">
      <c r="B7" s="51">
        <f t="shared" ref="B7:B20" ca="1" si="1">B6+1</f>
        <v>43245</v>
      </c>
      <c r="C7" s="52" t="str">
        <f t="shared" ca="1" si="0"/>
        <v>vendredi</v>
      </c>
      <c r="D7" s="58"/>
    </row>
    <row r="8" spans="1:7" ht="18" customHeight="1">
      <c r="B8" s="51">
        <f t="shared" ca="1" si="1"/>
        <v>43246</v>
      </c>
      <c r="C8" s="52" t="str">
        <f t="shared" ca="1" si="0"/>
        <v>samedi</v>
      </c>
      <c r="D8" s="58"/>
    </row>
    <row r="9" spans="1:7" ht="18" customHeight="1">
      <c r="B9" s="51">
        <f t="shared" ca="1" si="1"/>
        <v>43247</v>
      </c>
      <c r="C9" s="52" t="str">
        <f t="shared" ca="1" si="0"/>
        <v>dimanche</v>
      </c>
      <c r="D9" s="58"/>
    </row>
    <row r="10" spans="1:7" ht="18" customHeight="1">
      <c r="B10" s="51">
        <f t="shared" ca="1" si="1"/>
        <v>43248</v>
      </c>
      <c r="C10" s="52" t="str">
        <f t="shared" ca="1" si="0"/>
        <v>lundi</v>
      </c>
      <c r="D10" s="58"/>
    </row>
    <row r="11" spans="1:7" ht="18" customHeight="1">
      <c r="A11" s="15"/>
      <c r="B11" s="51">
        <f t="shared" ca="1" si="1"/>
        <v>43249</v>
      </c>
      <c r="C11" s="52" t="str">
        <f t="shared" ca="1" si="0"/>
        <v>mardi</v>
      </c>
      <c r="D11" s="58"/>
    </row>
    <row r="12" spans="1:7" ht="18" customHeight="1">
      <c r="B12" s="51">
        <f t="shared" ca="1" si="1"/>
        <v>43250</v>
      </c>
      <c r="C12" s="52" t="str">
        <f ca="1">IF(WEEKDAY(B12)=2,"lundi",IF(WEEKDAY(B12)=3,"mardi",IF(WEEKDAY(B12)=4,"mercredi",IF(WEEKDAY(B12)=5,"jeudi",IF(WEEKDAY(B12)=6,"vendredi",IF(WEEKDAY(B12)=7,"samedi","dimanche"))))))</f>
        <v>mercredi</v>
      </c>
      <c r="D12" s="58"/>
    </row>
    <row r="13" spans="1:7" ht="18" customHeight="1">
      <c r="B13" s="51">
        <f t="shared" ca="1" si="1"/>
        <v>43251</v>
      </c>
      <c r="C13" s="52" t="str">
        <f t="shared" ca="1" si="0"/>
        <v>jeudi</v>
      </c>
      <c r="D13" s="58"/>
    </row>
    <row r="14" spans="1:7" ht="18" customHeight="1">
      <c r="B14" s="51">
        <f t="shared" ca="1" si="1"/>
        <v>43252</v>
      </c>
      <c r="C14" s="52" t="str">
        <f t="shared" ca="1" si="0"/>
        <v>vendredi</v>
      </c>
      <c r="D14" s="58"/>
    </row>
    <row r="15" spans="1:7" ht="18" customHeight="1">
      <c r="B15" s="51">
        <f t="shared" ca="1" si="1"/>
        <v>43253</v>
      </c>
      <c r="C15" s="52" t="str">
        <f t="shared" ca="1" si="0"/>
        <v>samedi</v>
      </c>
      <c r="D15" s="58"/>
    </row>
    <row r="16" spans="1:7" ht="18" customHeight="1">
      <c r="B16" s="51">
        <f t="shared" ca="1" si="1"/>
        <v>43254</v>
      </c>
      <c r="C16" s="52" t="str">
        <f t="shared" ca="1" si="0"/>
        <v>dimanche</v>
      </c>
      <c r="D16" s="58"/>
    </row>
    <row r="17" spans="2:4" ht="13.8">
      <c r="B17" s="51">
        <f t="shared" ca="1" si="1"/>
        <v>43255</v>
      </c>
      <c r="C17" s="52" t="str">
        <f ca="1">IF(WEEKDAY(B17)=2,"lundi",IF(WEEKDAY(B17)=3,"mardi",IF(WEEKDAY(B17)=4,"mercredi",IF(WEEKDAY(B17)=5,"jeudi",IF(WEEKDAY(B17)=6,"vendredi",IF(WEEKDAY(B17)=7,"samedi","dimanche"))))))</f>
        <v>lundi</v>
      </c>
      <c r="D17" s="58"/>
    </row>
    <row r="18" spans="2:4" ht="13.8">
      <c r="B18" s="51">
        <f t="shared" ca="1" si="1"/>
        <v>43256</v>
      </c>
      <c r="C18" s="52" t="str">
        <f ca="1">IF(WEEKDAY(B18)=2,"lundi",IF(WEEKDAY(B18)=3,"mardi",IF(WEEKDAY(B18)=4,"mercredi",IF(WEEKDAY(B18)=5,"jeudi",IF(WEEKDAY(B18)=6,"vendredi",IF(WEEKDAY(B18)=7,"samedi","dimanche"))))))</f>
        <v>mardi</v>
      </c>
      <c r="D18" s="58"/>
    </row>
    <row r="19" spans="2:4" ht="13.8">
      <c r="B19" s="51">
        <f t="shared" ca="1" si="1"/>
        <v>43257</v>
      </c>
      <c r="C19" s="52" t="str">
        <f ca="1">IF(WEEKDAY(B19)=2,"lundi",IF(WEEKDAY(B19)=3,"mardi",IF(WEEKDAY(B19)=4,"mercredi",IF(WEEKDAY(B19)=5,"jeudi",IF(WEEKDAY(B19)=6,"vendredi",IF(WEEKDAY(B19)=7,"samedi","dimanche"))))))</f>
        <v>mercredi</v>
      </c>
      <c r="D19" s="58"/>
    </row>
    <row r="20" spans="2:4" ht="13.8">
      <c r="B20" s="51">
        <f t="shared" ca="1" si="1"/>
        <v>43258</v>
      </c>
      <c r="C20" s="52" t="str">
        <f ca="1">IF(WEEKDAY(B20)=2,"lundi",IF(WEEKDAY(B20)=3,"mardi",IF(WEEKDAY(B20)=4,"mercredi",IF(WEEKDAY(B20)=5,"jeudi",IF(WEEKDAY(B20)=6,"vendredi",IF(WEEKDAY(B20)=7,"samedi","dimanche"))))))</f>
        <v>jeudi</v>
      </c>
      <c r="D20" s="58"/>
    </row>
  </sheetData>
  <mergeCells count="1">
    <mergeCell ref="A2:G2"/>
  </mergeCells>
  <phoneticPr fontId="0" type="noConversion"/>
  <printOptions headings="1"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showGridLines="0" workbookViewId="0">
      <selection activeCell="E5" sqref="E5"/>
    </sheetView>
  </sheetViews>
  <sheetFormatPr baseColWidth="10" defaultColWidth="10.33203125" defaultRowHeight="13.2"/>
  <cols>
    <col min="1" max="1" width="10.33203125" style="13" customWidth="1"/>
    <col min="2" max="2" width="23.44140625" style="13" customWidth="1"/>
    <col min="3" max="3" width="10.33203125" style="13" customWidth="1"/>
    <col min="4" max="4" width="45.88671875" style="13" customWidth="1"/>
    <col min="5" max="16384" width="10.33203125" style="13"/>
  </cols>
  <sheetData>
    <row r="1" spans="1:7">
      <c r="A1" s="1"/>
    </row>
    <row r="2" spans="1:7" ht="36" customHeight="1">
      <c r="A2" s="65" t="s">
        <v>122</v>
      </c>
      <c r="B2" s="65"/>
      <c r="C2" s="65"/>
      <c r="D2" s="65"/>
      <c r="E2" s="65"/>
      <c r="F2" s="65"/>
      <c r="G2" s="65"/>
    </row>
    <row r="4" spans="1:7" ht="24.75" customHeight="1">
      <c r="B4" s="49" t="s">
        <v>107</v>
      </c>
      <c r="C4" s="49" t="s">
        <v>108</v>
      </c>
      <c r="D4" s="49" t="s">
        <v>109</v>
      </c>
    </row>
    <row r="5" spans="1:7" ht="18" customHeight="1">
      <c r="B5" s="48">
        <f ca="1">TODAY()</f>
        <v>43243</v>
      </c>
      <c r="C5" s="14" t="str">
        <f ca="1">IF(WEEKDAY(B5)=2,"lundi",IF(WEEKDAY(B5)=3,"mardi",IF(WEEKDAY(B5)=4,"mercredi",IF(WEEKDAY(B5)=5,"jeudi",IF(WEEKDAY(B5)=6,"vendredi",IF(WEEKDAY(B5)=7,"samedi","dimanche"))))))</f>
        <v>mercredi</v>
      </c>
      <c r="D5" s="59" t="s">
        <v>110</v>
      </c>
    </row>
    <row r="6" spans="1:7" ht="18" customHeight="1">
      <c r="B6" s="48">
        <f ca="1">B5+1</f>
        <v>43244</v>
      </c>
      <c r="C6" s="14" t="str">
        <f t="shared" ref="C6:C16" ca="1" si="0">IF(WEEKDAY(B6)=2,"lundi",IF(WEEKDAY(B6)=3,"mardi",IF(WEEKDAY(B6)=4,"mercredi",IF(WEEKDAY(B6)=5,"jeudi",IF(WEEKDAY(B6)=6,"vendredi",IF(WEEKDAY(B6)=7,"samedi","dimanche"))))))</f>
        <v>jeudi</v>
      </c>
      <c r="D6" s="60" t="s">
        <v>111</v>
      </c>
    </row>
    <row r="7" spans="1:7" ht="18" customHeight="1">
      <c r="B7" s="48">
        <f t="shared" ref="B7:B16" ca="1" si="1">B6+1</f>
        <v>43245</v>
      </c>
      <c r="C7" s="14" t="str">
        <f t="shared" ca="1" si="0"/>
        <v>vendredi</v>
      </c>
      <c r="D7" s="59" t="s">
        <v>112</v>
      </c>
    </row>
    <row r="8" spans="1:7" ht="18" customHeight="1">
      <c r="B8" s="48">
        <f t="shared" ca="1" si="1"/>
        <v>43246</v>
      </c>
      <c r="C8" s="14" t="str">
        <f t="shared" ca="1" si="0"/>
        <v>samedi</v>
      </c>
      <c r="D8" s="59" t="s">
        <v>113</v>
      </c>
    </row>
    <row r="9" spans="1:7" ht="18" customHeight="1">
      <c r="B9" s="48">
        <f t="shared" ca="1" si="1"/>
        <v>43247</v>
      </c>
      <c r="C9" s="14" t="str">
        <f t="shared" ca="1" si="0"/>
        <v>dimanche</v>
      </c>
      <c r="D9" s="59" t="s">
        <v>114</v>
      </c>
    </row>
    <row r="10" spans="1:7" ht="18" customHeight="1">
      <c r="B10" s="48">
        <f t="shared" ca="1" si="1"/>
        <v>43248</v>
      </c>
      <c r="C10" s="14" t="str">
        <f t="shared" ca="1" si="0"/>
        <v>lundi</v>
      </c>
      <c r="D10" s="59" t="s">
        <v>115</v>
      </c>
    </row>
    <row r="11" spans="1:7" ht="18" customHeight="1">
      <c r="A11" s="15"/>
      <c r="B11" s="48">
        <f t="shared" ca="1" si="1"/>
        <v>43249</v>
      </c>
      <c r="C11" s="14" t="str">
        <f t="shared" ca="1" si="0"/>
        <v>mardi</v>
      </c>
      <c r="D11" s="59" t="s">
        <v>116</v>
      </c>
    </row>
    <row r="12" spans="1:7" ht="18" customHeight="1">
      <c r="B12" s="48">
        <f t="shared" ca="1" si="1"/>
        <v>43250</v>
      </c>
      <c r="C12" s="14" t="str">
        <f ca="1">IF(WEEKDAY(B12)=2,"lundi",IF(WEEKDAY(B12)=3,"mardi",IF(WEEKDAY(B12)=4,"mercredi",IF(WEEKDAY(B12)=5,"jeudi",IF(WEEKDAY(B12)=6,"vendredi",IF(WEEKDAY(B12)=7,"samedi","dimanche"))))))</f>
        <v>mercredi</v>
      </c>
      <c r="D12" s="59" t="s">
        <v>117</v>
      </c>
    </row>
    <row r="13" spans="1:7" ht="18" customHeight="1">
      <c r="B13" s="48">
        <f t="shared" ca="1" si="1"/>
        <v>43251</v>
      </c>
      <c r="C13" s="14" t="str">
        <f t="shared" ca="1" si="0"/>
        <v>jeudi</v>
      </c>
      <c r="D13" s="59" t="s">
        <v>118</v>
      </c>
    </row>
    <row r="14" spans="1:7" ht="18" customHeight="1">
      <c r="B14" s="48">
        <f t="shared" ca="1" si="1"/>
        <v>43252</v>
      </c>
      <c r="C14" s="14" t="str">
        <f t="shared" ca="1" si="0"/>
        <v>vendredi</v>
      </c>
      <c r="D14" s="59" t="s">
        <v>119</v>
      </c>
    </row>
    <row r="15" spans="1:7" ht="18" customHeight="1">
      <c r="B15" s="48">
        <f t="shared" ca="1" si="1"/>
        <v>43253</v>
      </c>
      <c r="C15" s="14" t="str">
        <f t="shared" ca="1" si="0"/>
        <v>samedi</v>
      </c>
      <c r="D15" s="59" t="s">
        <v>120</v>
      </c>
    </row>
    <row r="16" spans="1:7" ht="18" customHeight="1">
      <c r="B16" s="48">
        <f t="shared" ca="1" si="1"/>
        <v>43254</v>
      </c>
      <c r="C16" s="14" t="str">
        <f t="shared" ca="1" si="0"/>
        <v>dimanche</v>
      </c>
      <c r="D16" s="59" t="s">
        <v>121</v>
      </c>
    </row>
  </sheetData>
  <mergeCells count="1">
    <mergeCell ref="A2:G2"/>
  </mergeCells>
  <phoneticPr fontId="0" type="noConversion"/>
  <printOptions headings="1"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showGridLines="0" workbookViewId="0">
      <selection activeCell="C17" sqref="C17"/>
    </sheetView>
  </sheetViews>
  <sheetFormatPr baseColWidth="10" defaultRowHeight="13.2"/>
  <cols>
    <col min="1" max="1" width="14.88671875" customWidth="1"/>
    <col min="2" max="2" width="19.109375" customWidth="1"/>
    <col min="3" max="3" width="20.88671875" customWidth="1"/>
  </cols>
  <sheetData>
    <row r="1" spans="1:6">
      <c r="A1" s="1"/>
    </row>
    <row r="2" spans="1:6" ht="34.5" customHeight="1">
      <c r="A2" s="67" t="s">
        <v>104</v>
      </c>
      <c r="B2" s="67"/>
      <c r="C2" s="67"/>
      <c r="D2" s="67"/>
      <c r="E2" s="67"/>
      <c r="F2" s="67"/>
    </row>
    <row r="5" spans="1:6" ht="15" customHeight="1">
      <c r="B5" s="61" t="s">
        <v>65</v>
      </c>
      <c r="C5" s="53" t="s">
        <v>66</v>
      </c>
    </row>
    <row r="6" spans="1:6" ht="15" customHeight="1">
      <c r="B6" s="16">
        <v>21</v>
      </c>
      <c r="C6" s="62"/>
    </row>
    <row r="7" spans="1:6" ht="15" customHeight="1">
      <c r="B7" s="16">
        <v>11</v>
      </c>
      <c r="C7" s="62"/>
    </row>
    <row r="8" spans="1:6" ht="15" customHeight="1">
      <c r="B8" s="16">
        <v>2</v>
      </c>
      <c r="C8" s="62"/>
    </row>
    <row r="9" spans="1:6" ht="15" customHeight="1">
      <c r="B9" s="16">
        <v>6</v>
      </c>
      <c r="C9" s="62"/>
    </row>
    <row r="10" spans="1:6" ht="15" customHeight="1">
      <c r="B10" s="16">
        <v>6</v>
      </c>
      <c r="C10" s="62"/>
    </row>
    <row r="11" spans="1:6" ht="15" customHeight="1">
      <c r="B11" s="16">
        <v>8</v>
      </c>
      <c r="C11" s="62"/>
    </row>
    <row r="12" spans="1:6" ht="15" customHeight="1">
      <c r="B12" s="16">
        <v>12</v>
      </c>
      <c r="C12" s="62"/>
    </row>
    <row r="13" spans="1:6" ht="15" customHeight="1">
      <c r="B13" s="16">
        <v>11</v>
      </c>
      <c r="C13" s="62"/>
    </row>
  </sheetData>
  <mergeCells count="1">
    <mergeCell ref="A2:F2"/>
  </mergeCells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le classement des élèves</vt:lpstr>
      <vt:lpstr>sol_le classement des élèves</vt:lpstr>
      <vt:lpstr>test1</vt:lpstr>
      <vt:lpstr>sol_test1</vt:lpstr>
      <vt:lpstr>Test2</vt:lpstr>
      <vt:lpstr>sol_Test2</vt:lpstr>
      <vt:lpstr>Test3</vt:lpstr>
      <vt:lpstr>sol_test3</vt:lpstr>
      <vt:lpstr>test4</vt:lpstr>
      <vt:lpstr>sol_test4</vt:lpstr>
      <vt:lpstr>Test6</vt:lpstr>
      <vt:lpstr>sol_Test6</vt:lpstr>
      <vt:lpstr>revision4</vt:lpstr>
      <vt:lpstr>sol_revision4</vt:lpstr>
      <vt:lpstr>test7</vt:lpstr>
      <vt:lpstr>sol_test7</vt:lpstr>
    </vt:vector>
  </TitlesOfParts>
  <Company>Cap Evolution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KADDOUCH</dc:creator>
  <cp:lastModifiedBy>Laurent Kaddouch</cp:lastModifiedBy>
  <dcterms:created xsi:type="dcterms:W3CDTF">2004-02-27T10:39:40Z</dcterms:created>
  <dcterms:modified xsi:type="dcterms:W3CDTF">2018-05-23T07:45:47Z</dcterms:modified>
</cp:coreProperties>
</file>